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Agreement" sheetId="2" state="visible" r:id="rId2"/>
  </sheets>
  <definedNames>
    <definedName name="_xlnm.Print_Area" localSheetId="1">'Agreement'!$A$1:$Z$61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4">
    <font>
      <name val="Calibri"/>
      <family val="2"/>
      <color theme="1"/>
      <sz val="11"/>
      <scheme val="minor"/>
    </font>
    <font>
      <name val="Fira Sans Extra Condensed"/>
      <b val="1"/>
      <color rgb="00FFFFFF"/>
      <sz val="18"/>
    </font>
    <font>
      <name val="Fira Mono"/>
      <color rgb="00A9C3D8"/>
      <sz val="8"/>
    </font>
    <font>
      <name val="Fira Sans Extra Condensed"/>
      <b val="1"/>
      <color rgb="0000BFF0"/>
      <sz val="13"/>
    </font>
    <font>
      <name val="Fira Sans Extra Condensed"/>
      <b val="1"/>
      <color rgb="00000066"/>
      <sz val="13"/>
    </font>
    <font>
      <name val="Fira Sans"/>
      <color rgb="002D3748"/>
      <sz val="10"/>
    </font>
    <font>
      <name val="Fira Sans"/>
      <b val="1"/>
      <color rgb="00FFFFFF"/>
      <sz val="10"/>
    </font>
    <font>
      <name val="Fira Sans"/>
      <color rgb="000B0B3B"/>
      <sz val="10"/>
    </font>
    <font>
      <name val="Fira Sans"/>
      <b val="1"/>
      <color rgb="002D3748"/>
      <sz val="10"/>
    </font>
    <font>
      <name val="Fira Sans"/>
      <i val="1"/>
      <color rgb="005B6478"/>
      <sz val="9"/>
    </font>
    <font>
      <name val="Fira Mono"/>
      <color rgb="005B6478"/>
      <sz val="7"/>
    </font>
    <font>
      <name val="Fira Sans"/>
      <b val="1"/>
      <color rgb="000B0B3B"/>
      <sz val="10"/>
    </font>
    <font>
      <name val="Fira Sans"/>
      <b val="1"/>
      <color rgb="00000066"/>
      <sz val="10"/>
    </font>
    <font>
      <name val="Fira Sans"/>
      <b val="1"/>
      <color rgb="00000066"/>
      <sz val="12"/>
    </font>
  </fonts>
  <fills count="10">
    <fill>
      <patternFill/>
    </fill>
    <fill>
      <patternFill patternType="gray125"/>
    </fill>
    <fill>
      <patternFill patternType="solid">
        <fgColor rgb="000B0B3B"/>
      </patternFill>
    </fill>
    <fill>
      <patternFill patternType="solid">
        <fgColor rgb="0000BFF0"/>
      </patternFill>
    </fill>
    <fill>
      <patternFill patternType="solid">
        <fgColor rgb="00FF2400"/>
      </patternFill>
    </fill>
    <fill>
      <patternFill patternType="solid">
        <fgColor rgb="001079A1"/>
      </patternFill>
    </fill>
    <fill>
      <patternFill patternType="solid">
        <fgColor rgb="00E8F4FB"/>
      </patternFill>
    </fill>
    <fill>
      <patternFill patternType="solid">
        <fgColor rgb="00F5F8FC"/>
      </patternFill>
    </fill>
    <fill>
      <patternFill patternType="solid">
        <fgColor rgb="00000066"/>
      </patternFill>
    </fill>
    <fill>
      <patternFill patternType="solid">
        <fgColor rgb="00D9E0EA"/>
      </patternFill>
    </fill>
  </fills>
  <borders count="4">
    <border>
      <left/>
      <right/>
      <top/>
      <bottom/>
      <diagonal/>
    </border>
    <border>
      <bottom style="medium">
        <color rgb="0000BFF0"/>
      </bottom>
    </border>
    <border>
      <left style="thin">
        <color rgb="0000BFF0"/>
      </left>
      <right style="thin">
        <color rgb="0000BFF0"/>
      </right>
      <top style="thin">
        <color rgb="0000BFF0"/>
      </top>
      <bottom style="thin">
        <color rgb="0000BFF0"/>
      </bottom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4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7" fillId="6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7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/>
    </xf>
    <xf numFmtId="0" fontId="10" fillId="0" borderId="0" pivotButton="0" quotePrefix="0" xfId="0"/>
    <xf numFmtId="0" fontId="6" fillId="8" borderId="3" applyAlignment="1" pivotButton="0" quotePrefix="0" xfId="0">
      <alignment horizontal="center" vertical="center" wrapText="1"/>
    </xf>
    <xf numFmtId="0" fontId="12" fillId="7" borderId="3" applyAlignment="1" pivotButton="0" quotePrefix="0" xfId="0">
      <alignment horizontal="left" vertical="center"/>
    </xf>
    <xf numFmtId="1" fontId="5" fillId="7" borderId="3" applyAlignment="1" pivotButton="0" quotePrefix="0" xfId="0">
      <alignment horizontal="center" vertical="center"/>
    </xf>
    <xf numFmtId="164" fontId="5" fillId="7" borderId="3" applyAlignment="1" pivotButton="0" quotePrefix="0" xfId="0">
      <alignment horizontal="center" vertical="center"/>
    </xf>
    <xf numFmtId="164" fontId="12" fillId="7" borderId="3" applyAlignment="1" pivotButton="0" quotePrefix="0" xfId="0">
      <alignment horizontal="center" vertical="center"/>
    </xf>
    <xf numFmtId="2" fontId="12" fillId="7" borderId="3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0" fillId="6" borderId="2" pivotButton="0" quotePrefix="0" xfId="0"/>
    <xf numFmtId="0" fontId="6" fillId="5" borderId="3" applyAlignment="1" pivotButton="0" quotePrefix="0" xfId="0">
      <alignment horizontal="center" vertical="center" wrapText="1"/>
    </xf>
    <xf numFmtId="0" fontId="5" fillId="9" borderId="3" applyAlignment="1" pivotButton="0" quotePrefix="0" xfId="0">
      <alignment horizontal="center" vertical="center"/>
    </xf>
    <xf numFmtId="164" fontId="13" fillId="7" borderId="3" applyAlignment="1" pivotButton="0" quotePrefix="0" xfId="0">
      <alignment horizontal="center" vertical="center"/>
    </xf>
    <xf numFmtId="0" fontId="12" fillId="7" borderId="3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FF2400"/>
      </font>
      <fill>
        <patternFill patternType="solid">
          <fgColor rgb="00F6C9C9"/>
        </patternFill>
      </fill>
    </dxf>
    <dxf>
      <font>
        <name val="Fira Sans"/>
        <b val="1"/>
        <color rgb="00FFFFFF"/>
      </font>
      <fill>
        <patternFill patternType="solid">
          <fgColor rgb="0010A137"/>
        </patternFill>
      </fill>
    </dxf>
    <dxf>
      <font>
        <name val="Fira Sans"/>
        <b val="1"/>
        <color rgb="00FFFFFF"/>
      </font>
      <fill>
        <patternFill patternType="solid">
          <fgColor rgb="00F59C25"/>
        </patternFill>
      </fill>
    </dxf>
    <dxf>
      <font>
        <name val="Fira Sans"/>
        <b val="1"/>
        <color rgb="00FFFFFF"/>
      </font>
      <fill>
        <patternFill patternType="solid">
          <fgColor rgb="00FF24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Agreement per appraiser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'Agreement'!V6</f>
            </strRef>
          </tx>
          <spPr>
            <a:solidFill xmlns:a="http://schemas.openxmlformats.org/drawingml/2006/main">
              <a:srgbClr val="1079A1"/>
            </a:solidFill>
            <a:ln xmlns:a="http://schemas.openxmlformats.org/drawingml/2006/main">
              <a:prstDash val="solid"/>
            </a:ln>
          </spPr>
          <cat>
            <numRef>
              <f>'Agreement'!$T$7:$T$9</f>
            </numRef>
          </cat>
          <val>
            <numRef>
              <f>'Agreement'!$V$7:$V$9</f>
            </numRef>
          </val>
        </ser>
        <ser>
          <idx val="1"/>
          <order val="1"/>
          <tx>
            <strRef>
              <f>'Agreement'!W6</f>
            </strRef>
          </tx>
          <spPr>
            <a:solidFill xmlns:a="http://schemas.openxmlformats.org/drawingml/2006/main">
              <a:srgbClr val="000066"/>
            </a:solidFill>
            <a:ln xmlns:a="http://schemas.openxmlformats.org/drawingml/2006/main">
              <a:prstDash val="solid"/>
            </a:ln>
          </spPr>
          <cat>
            <numRef>
              <f>'Agreement'!$T$7:$T$9</f>
            </numRef>
          </cat>
          <val>
            <numRef>
              <f>'Agreement'!$W$7:$W$9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  <max val="1"/>
          <min val="0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2D3748"/>
              </a:solidFill>
              <a:latin typeface="Fira Sans"/>
            </a:defRPr>
          </a:pPr>
          <a:r>
            <a:t/>
          </a:r>
          <a:endParaRPr sz="900" b="0">
            <a:solidFill>
              <a:srgbClr val="2D3748"/>
            </a:solidFill>
            <a:latin typeface="Fira Sans"/>
          </a:endParaRP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19</col>
      <colOff>0</colOff>
      <row>21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0B3B"/>
    <outlinePr summaryBelow="1" summaryRight="1"/>
    <pageSetUpPr fitToPage="1"/>
  </sheetPr>
  <dimension ref="A1:I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0" customHeight="1">
      <c r="A1" s="1" t="n"/>
      <c r="B1" s="2" t="inlineStr">
        <is>
          <t>Attribute Agreement Analysis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OPERATIONAL EXCELLENCE TOOLKIT · LEAN SIX SIGMA GREEN BELT (B303)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7" t="inlineStr">
        <is>
          <t>What this tool does</t>
        </is>
      </c>
      <c r="C5" s="8" t="n"/>
      <c r="D5" s="8" t="n"/>
      <c r="E5" s="8" t="n"/>
      <c r="F5" s="8" t="n"/>
      <c r="G5" s="8" t="n"/>
      <c r="H5" s="8" t="n"/>
      <c r="I5" s="8" t="n"/>
    </row>
    <row r="6" ht="45" customHeight="1">
      <c r="B6" s="9" t="inlineStr">
        <is>
          <t>The measurement system check for pass/fail decisions. It shows whether your appraisers agree with themselves (repeatability), with each other (reproducibility) and with a known correct answer (the standard) — including miss rate, false-alarm rate and Cohen's Kappa.</t>
        </is>
      </c>
    </row>
    <row r="8">
      <c r="B8" s="7" t="inlineStr">
        <is>
          <t>How to use it</t>
        </is>
      </c>
      <c r="C8" s="8" t="n"/>
      <c r="D8" s="8" t="n"/>
      <c r="E8" s="8" t="n"/>
      <c r="F8" s="8" t="n"/>
      <c r="G8" s="8" t="n"/>
      <c r="H8" s="8" t="n"/>
      <c r="I8" s="8" t="n"/>
    </row>
    <row r="9" ht="33" customHeight="1">
      <c r="B9" s="10" t="n">
        <v>1</v>
      </c>
      <c r="C9" s="11" t="inlineStr">
        <is>
          <t>Select 20–50 items (here: orders) with a known correct answer. Include clear cases and borderline cases, roughly 30–50% of them defective.</t>
        </is>
      </c>
    </row>
    <row r="10" ht="33" customHeight="1">
      <c r="B10" s="10" t="n">
        <v>2</v>
      </c>
      <c r="C10" s="11" t="inlineStr">
        <is>
          <t>Set your two rating labels (e.g. OK / Mis-pick) and the appraiser names on the sheet 'Agreement'. Enter the standard (correct answer) for every item.</t>
        </is>
      </c>
    </row>
    <row r="11" ht="33" customHeight="1">
      <c r="B11" s="10" t="n">
        <v>3</v>
      </c>
      <c r="C11" s="11" t="inlineStr">
        <is>
          <t>Let each appraiser rate every item twice, in random order and without seeing earlier results. Pick the ratings from the drop-down lists. A third appraiser is optional.</t>
        </is>
      </c>
    </row>
    <row r="12" ht="33" customHeight="1">
      <c r="B12" s="10" t="n">
        <v>4</v>
      </c>
      <c r="C12" s="11" t="inlineStr">
        <is>
          <t>Read the results: agreement with the standard of 90% or more is acceptable, 80–90% conditionally acceptable, below 80% not acceptable. Kappa ≥ 0.9 is excellent, 0.7–0.9 acceptable.</t>
        </is>
      </c>
    </row>
    <row r="14">
      <c r="B14" s="7" t="inlineStr">
        <is>
          <t>Colour legend</t>
        </is>
      </c>
      <c r="C14" s="8" t="n"/>
      <c r="D14" s="8" t="n"/>
      <c r="E14" s="8" t="n"/>
      <c r="F14" s="8" t="n"/>
      <c r="G14" s="8" t="n"/>
      <c r="H14" s="8" t="n"/>
      <c r="I14" s="8" t="n"/>
    </row>
    <row r="15">
      <c r="C15" s="12" t="inlineStr">
        <is>
          <t>Input</t>
        </is>
      </c>
      <c r="D15" s="13" t="inlineStr">
        <is>
          <t>Enter or overwrite your own data here.</t>
        </is>
      </c>
    </row>
    <row r="16">
      <c r="C16" s="14" t="inlineStr">
        <is>
          <t>Calculated</t>
        </is>
      </c>
      <c r="D16" s="13" t="inlineStr">
        <is>
          <t>Formula — do not overwrite.</t>
        </is>
      </c>
    </row>
    <row r="18">
      <c r="B18" s="7" t="inlineStr">
        <is>
          <t>Example data</t>
        </is>
      </c>
      <c r="C18" s="8" t="n"/>
      <c r="D18" s="8" t="n"/>
      <c r="E18" s="8" t="n"/>
      <c r="F18" s="8" t="n"/>
      <c r="G18" s="8" t="n"/>
      <c r="H18" s="8" t="n"/>
      <c r="I18" s="8" t="n"/>
    </row>
    <row r="19" ht="45" customHeight="1">
      <c r="B19" s="9" t="inlineStr">
        <is>
          <t>Meridian Industrial Supply — two warehouse leads independently re-check the same 30 orders twice against the known correct answer, to confirm that 'mis-pick' means the same thing no matter who is looking.</t>
        </is>
      </c>
    </row>
    <row r="21">
      <c r="B21" s="15" t="inlineStr">
        <is>
          <t>Course reference: Measure phase M5</t>
        </is>
      </c>
    </row>
    <row r="22">
      <c r="B22" s="16" t="inlineStr">
        <is>
          <t>No macros, no external links. Works in Excel 2010 or later, Excel for the web and LibreOffice.</t>
        </is>
      </c>
    </row>
    <row r="24">
      <c r="B24" s="17" t="inlineStr">
        <is>
          <t>© SKILLAGILITY · Operational Excellence training · skillagility.com</t>
        </is>
      </c>
    </row>
  </sheetData>
  <mergeCells count="6">
    <mergeCell ref="C9:I9"/>
    <mergeCell ref="B6:I6"/>
    <mergeCell ref="C12:I12"/>
    <mergeCell ref="B19:I19"/>
    <mergeCell ref="C10:I10"/>
    <mergeCell ref="C11:I11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AA6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7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2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2" customWidth="1" min="19" max="19"/>
    <col width="14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</cols>
  <sheetData>
    <row r="1" ht="30" customHeight="1">
      <c r="A1" s="1" t="n"/>
      <c r="B1" s="2" t="inlineStr">
        <is>
          <t>Attribute Agreement Analysis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3" t="inlineStr">
        <is>
          <t>SKILLAGILITY</t>
        </is>
      </c>
    </row>
    <row r="2" ht="18" customHeight="1">
      <c r="A2" s="1" t="n"/>
      <c r="B2" s="4" t="inlineStr">
        <is>
          <t>UP TO 50 ITEMS · UP TO 3 APPRAISERS × 2 TRIALS · BINARY RATINGS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6" t="n"/>
      <c r="U3" s="6" t="n"/>
      <c r="V3" s="6" t="n"/>
      <c r="W3" s="6" t="n"/>
      <c r="X3" s="6" t="n"/>
      <c r="Y3" s="6" t="n"/>
      <c r="Z3" s="6" t="n"/>
    </row>
    <row r="5">
      <c r="B5" s="15" t="inlineStr">
        <is>
          <t>Rating 1 (good)</t>
        </is>
      </c>
      <c r="D5" s="12" t="inlineStr">
        <is>
          <t>OK</t>
        </is>
      </c>
      <c r="T5" s="7" t="inlineStr">
        <is>
          <t>Results per appraiser</t>
        </is>
      </c>
      <c r="U5" s="8" t="n"/>
      <c r="V5" s="8" t="n"/>
      <c r="W5" s="8" t="n"/>
      <c r="X5" s="8" t="n"/>
      <c r="Y5" s="8" t="n"/>
      <c r="Z5" s="8" t="n"/>
      <c r="AA5" s="8" t="n"/>
    </row>
    <row r="6" ht="30" customHeight="1">
      <c r="B6" s="15" t="inlineStr">
        <is>
          <t>Rating 2 (defect)</t>
        </is>
      </c>
      <c r="D6" s="12" t="inlineStr">
        <is>
          <t>Mis-pick</t>
        </is>
      </c>
      <c r="T6" s="18" t="inlineStr">
        <is>
          <t>Appraiser</t>
        </is>
      </c>
      <c r="U6" s="18" t="inlineStr">
        <is>
          <t>Items</t>
        </is>
      </c>
      <c r="V6" s="18" t="inlineStr">
        <is>
          <t>Within appraiser</t>
        </is>
      </c>
      <c r="W6" s="18" t="inlineStr">
        <is>
          <t>vs. standard</t>
        </is>
      </c>
      <c r="X6" s="18" t="inlineStr">
        <is>
          <t>Miss rate</t>
        </is>
      </c>
      <c r="Y6" s="18" t="inlineStr">
        <is>
          <t>False alarm rate</t>
        </is>
      </c>
      <c r="Z6" s="18" t="inlineStr">
        <is>
          <t>Kappa vs. standard</t>
        </is>
      </c>
    </row>
    <row r="7">
      <c r="T7" s="19">
        <f>IF(D8="","–",D8)</f>
        <v/>
      </c>
      <c r="U7" s="20">
        <f>COUNT($K$10:$K$59)</f>
        <v/>
      </c>
      <c r="V7" s="21">
        <f>IF(U7=0,"",SUM($K$10:$K$59)/U7)</f>
        <v/>
      </c>
      <c r="W7" s="22">
        <f>IF(COUNT($L$10:$L$59)=0,"",SUM($L$10:$L$59)/COUNT($L$10:$L$59))</f>
        <v/>
      </c>
      <c r="X7" s="21">
        <f>IF(U7=0,"",IFERROR((COUNTIFS($C$10:$C$59,$D$6,$D$10:$D$59,$D$5)+COUNTIFS($C$10:$C$59,$D$6,$E$10:$E$59,$D$5))/(COUNTIFS($C$10:$C$59,$D$6,$D$10:$D$59,"?*")+COUNTIFS($C$10:$C$59,$D$6,$E$10:$E$59,"?*")),""))</f>
        <v/>
      </c>
      <c r="Y7" s="21">
        <f>IF(U7=0,"",IFERROR((COUNTIFS($C$10:$C$59,$D$5,$D$10:$D$59,$D$6)+COUNTIFS($C$10:$C$59,$D$5,$E$10:$E$59,$D$6))/(COUNTIFS($C$10:$C$59,$D$5,$D$10:$D$59,"?*")+COUNTIFS($C$10:$C$59,$D$5,$E$10:$E$59,"?*")),""))</f>
        <v/>
      </c>
      <c r="Z7" s="23">
        <f>IF(U7=0,"",IFERROR(((SUMPRODUCT(($D$10:$D$59=$C$10:$C$59)*($D$10:$D$59&lt;&gt;""))+SUMPRODUCT(($E$10:$E$59=$C$10:$C$59)*($E$10:$E$59&lt;&gt;"")))/(COUNTIFS($C$10:$C$59,$D$6,$D$10:$D$59,"?*")+COUNTIFS($C$10:$C$59,$D$6,$E$10:$E$59,"?*")+COUNTIFS($C$10:$C$59,$D$5,$D$10:$D$59,"?*")+COUNTIFS($C$10:$C$59,$D$5,$E$10:$E$59,"?*"))-((COUNTIF($D$10:$D$59,$D$5)+COUNTIF($E$10:$E$59,$D$5))/(COUNTIFS($C$10:$C$59,$D$6,$D$10:$D$59,"?*")+COUNTIFS($C$10:$C$59,$D$6,$E$10:$E$59,"?*")+COUNTIFS($C$10:$C$59,$D$5,$D$10:$D$59,"?*")+COUNTIFS($C$10:$C$59,$D$5,$E$10:$E$59,"?*"))*(COUNTIFS($C$10:$C$59,$D$5,$D$10:$D$59,"?*")+COUNTIFS($C$10:$C$59,$D$5,$E$10:$E$59,"?*"))/(COUNTIFS($C$10:$C$59,$D$6,$D$10:$D$59,"?*")+COUNTIFS($C$10:$C$59,$D$6,$E$10:$E$59,"?*")+COUNTIFS($C$10:$C$59,$D$5,$D$10:$D$59,"?*")+COUNTIFS($C$10:$C$59,$D$5,$E$10:$E$59,"?*"))+(1-(COUNTIF($D$10:$D$59,$D$5)+COUNTIF($E$10:$E$59,$D$5))/(COUNTIFS($C$10:$C$59,$D$6,$D$10:$D$59,"?*")+COUNTIFS($C$10:$C$59,$D$6,$E$10:$E$59,"?*")+COUNTIFS($C$10:$C$59,$D$5,$D$10:$D$59,"?*")+COUNTIFS($C$10:$C$59,$D$5,$E$10:$E$59,"?*")))*(1-(COUNTIFS($C$10:$C$59,$D$5,$D$10:$D$59,"?*")+COUNTIFS($C$10:$C$59,$D$5,$E$10:$E$59,"?*"))/(COUNTIFS($C$10:$C$59,$D$6,$D$10:$D$59,"?*")+COUNTIFS($C$10:$C$59,$D$6,$E$10:$E$59,"?*")+COUNTIFS($C$10:$C$59,$D$5,$D$10:$D$59,"?*")+COUNTIFS($C$10:$C$59,$D$5,$E$10:$E$59,"?*")))))/(1-((COUNTIF($D$10:$D$59,$D$5)+COUNTIF($E$10:$E$59,$D$5))/(COUNTIFS($C$10:$C$59,$D$6,$D$10:$D$59,"?*")+COUNTIFS($C$10:$C$59,$D$6,$E$10:$E$59,"?*")+COUNTIFS($C$10:$C$59,$D$5,$D$10:$D$59,"?*")+COUNTIFS($C$10:$C$59,$D$5,$E$10:$E$59,"?*"))*(COUNTIFS($C$10:$C$59,$D$5,$D$10:$D$59,"?*")+COUNTIFS($C$10:$C$59,$D$5,$E$10:$E$59,"?*"))/(COUNTIFS($C$10:$C$59,$D$6,$D$10:$D$59,"?*")+COUNTIFS($C$10:$C$59,$D$6,$E$10:$E$59,"?*")+COUNTIFS($C$10:$C$59,$D$5,$D$10:$D$59,"?*")+COUNTIFS($C$10:$C$59,$D$5,$E$10:$E$59,"?*"))+(1-(COUNTIF($D$10:$D$59,$D$5)+COUNTIF($E$10:$E$59,$D$5))/(COUNTIFS($C$10:$C$59,$D$6,$D$10:$D$59,"?*")+COUNTIFS($C$10:$C$59,$D$6,$E$10:$E$59,"?*")+COUNTIFS($C$10:$C$59,$D$5,$D$10:$D$59,"?*")+COUNTIFS($C$10:$C$59,$D$5,$E$10:$E$59,"?*")))*(1-(COUNTIFS($C$10:$C$59,$D$5,$D$10:$D$59,"?*")+COUNTIFS($C$10:$C$59,$D$5,$E$10:$E$59,"?*"))/(COUNTIFS($C$10:$C$59,$D$6,$D$10:$D$59,"?*")+COUNTIFS($C$10:$C$59,$D$6,$E$10:$E$59,"?*")+COUNTIFS($C$10:$C$59,$D$5,$D$10:$D$59,"?*")+COUNTIFS($C$10:$C$59,$D$5,$E$10:$E$59,"?*"))))),1))</f>
        <v/>
      </c>
    </row>
    <row r="8">
      <c r="B8" s="18" t="inlineStr">
        <is>
          <t>#</t>
        </is>
      </c>
      <c r="C8" s="18" t="inlineStr">
        <is>
          <t>Standard</t>
        </is>
      </c>
      <c r="D8" s="24" t="inlineStr">
        <is>
          <t>Jana</t>
        </is>
      </c>
      <c r="E8" s="25" t="n"/>
      <c r="F8" s="24" t="inlineStr">
        <is>
          <t>Marco</t>
        </is>
      </c>
      <c r="G8" s="25" t="n"/>
      <c r="H8" s="24" t="n"/>
      <c r="I8" s="25" t="n"/>
      <c r="K8" s="26" t="inlineStr">
        <is>
          <t>Agreement per item (1 = yes)</t>
        </is>
      </c>
      <c r="T8" s="19">
        <f>IF(F8="","–",F8)</f>
        <v/>
      </c>
      <c r="U8" s="20">
        <f>COUNT($M$10:$M$59)</f>
        <v/>
      </c>
      <c r="V8" s="21">
        <f>IF(U8=0,"",SUM($M$10:$M$59)/U8)</f>
        <v/>
      </c>
      <c r="W8" s="22">
        <f>IF(COUNT($N$10:$N$59)=0,"",SUM($N$10:$N$59)/COUNT($N$10:$N$59))</f>
        <v/>
      </c>
      <c r="X8" s="21">
        <f>IF(U8=0,"",IFERROR((COUNTIFS($C$10:$C$59,$D$6,$F$10:$F$59,$D$5)+COUNTIFS($C$10:$C$59,$D$6,$G$10:$G$59,$D$5))/(COUNTIFS($C$10:$C$59,$D$6,$F$10:$F$59,"?*")+COUNTIFS($C$10:$C$59,$D$6,$G$10:$G$59,"?*")),""))</f>
        <v/>
      </c>
      <c r="Y8" s="21">
        <f>IF(U8=0,"",IFERROR((COUNTIFS($C$10:$C$59,$D$5,$F$10:$F$59,$D$6)+COUNTIFS($C$10:$C$59,$D$5,$G$10:$G$59,$D$6))/(COUNTIFS($C$10:$C$59,$D$5,$F$10:$F$59,"?*")+COUNTIFS($C$10:$C$59,$D$5,$G$10:$G$59,"?*")),""))</f>
        <v/>
      </c>
      <c r="Z8" s="23">
        <f>IF(U8=0,"",IFERROR(((SUMPRODUCT(($F$10:$F$59=$C$10:$C$59)*($F$10:$F$59&lt;&gt;""))+SUMPRODUCT(($G$10:$G$59=$C$10:$C$59)*($G$10:$G$59&lt;&gt;"")))/(COUNTIFS($C$10:$C$59,$D$6,$F$10:$F$59,"?*")+COUNTIFS($C$10:$C$59,$D$6,$G$10:$G$59,"?*")+COUNTIFS($C$10:$C$59,$D$5,$F$10:$F$59,"?*")+COUNTIFS($C$10:$C$59,$D$5,$G$10:$G$59,"?*"))-((COUNTIF($F$10:$F$59,$D$5)+COUNTIF($G$10:$G$59,$D$5))/(COUNTIFS($C$10:$C$59,$D$6,$F$10:$F$59,"?*")+COUNTIFS($C$10:$C$59,$D$6,$G$10:$G$59,"?*")+COUNTIFS($C$10:$C$59,$D$5,$F$10:$F$59,"?*")+COUNTIFS($C$10:$C$59,$D$5,$G$10:$G$59,"?*"))*(COUNTIFS($C$10:$C$59,$D$5,$F$10:$F$59,"?*")+COUNTIFS($C$10:$C$59,$D$5,$G$10:$G$59,"?*"))/(COUNTIFS($C$10:$C$59,$D$6,$F$10:$F$59,"?*")+COUNTIFS($C$10:$C$59,$D$6,$G$10:$G$59,"?*")+COUNTIFS($C$10:$C$59,$D$5,$F$10:$F$59,"?*")+COUNTIFS($C$10:$C$59,$D$5,$G$10:$G$59,"?*"))+(1-(COUNTIF($F$10:$F$59,$D$5)+COUNTIF($G$10:$G$59,$D$5))/(COUNTIFS($C$10:$C$59,$D$6,$F$10:$F$59,"?*")+COUNTIFS($C$10:$C$59,$D$6,$G$10:$G$59,"?*")+COUNTIFS($C$10:$C$59,$D$5,$F$10:$F$59,"?*")+COUNTIFS($C$10:$C$59,$D$5,$G$10:$G$59,"?*")))*(1-(COUNTIFS($C$10:$C$59,$D$5,$F$10:$F$59,"?*")+COUNTIFS($C$10:$C$59,$D$5,$G$10:$G$59,"?*"))/(COUNTIFS($C$10:$C$59,$D$6,$F$10:$F$59,"?*")+COUNTIFS($C$10:$C$59,$D$6,$G$10:$G$59,"?*")+COUNTIFS($C$10:$C$59,$D$5,$F$10:$F$59,"?*")+COUNTIFS($C$10:$C$59,$D$5,$G$10:$G$59,"?*")))))/(1-((COUNTIF($F$10:$F$59,$D$5)+COUNTIF($G$10:$G$59,$D$5))/(COUNTIFS($C$10:$C$59,$D$6,$F$10:$F$59,"?*")+COUNTIFS($C$10:$C$59,$D$6,$G$10:$G$59,"?*")+COUNTIFS($C$10:$C$59,$D$5,$F$10:$F$59,"?*")+COUNTIFS($C$10:$C$59,$D$5,$G$10:$G$59,"?*"))*(COUNTIFS($C$10:$C$59,$D$5,$F$10:$F$59,"?*")+COUNTIFS($C$10:$C$59,$D$5,$G$10:$G$59,"?*"))/(COUNTIFS($C$10:$C$59,$D$6,$F$10:$F$59,"?*")+COUNTIFS($C$10:$C$59,$D$6,$G$10:$G$59,"?*")+COUNTIFS($C$10:$C$59,$D$5,$F$10:$F$59,"?*")+COUNTIFS($C$10:$C$59,$D$5,$G$10:$G$59,"?*"))+(1-(COUNTIF($F$10:$F$59,$D$5)+COUNTIF($G$10:$G$59,$D$5))/(COUNTIFS($C$10:$C$59,$D$6,$F$10:$F$59,"?*")+COUNTIFS($C$10:$C$59,$D$6,$G$10:$G$59,"?*")+COUNTIFS($C$10:$C$59,$D$5,$F$10:$F$59,"?*")+COUNTIFS($C$10:$C$59,$D$5,$G$10:$G$59,"?*")))*(1-(COUNTIFS($C$10:$C$59,$D$5,$F$10:$F$59,"?*")+COUNTIFS($C$10:$C$59,$D$5,$G$10:$G$59,"?*"))/(COUNTIFS($C$10:$C$59,$D$6,$F$10:$F$59,"?*")+COUNTIFS($C$10:$C$59,$D$6,$G$10:$G$59,"?*")+COUNTIFS($C$10:$C$59,$D$5,$F$10:$F$59,"?*")+COUNTIFS($C$10:$C$59,$D$5,$G$10:$G$59,"?*"))))),1))</f>
        <v/>
      </c>
    </row>
    <row r="9" ht="28" customHeight="1">
      <c r="B9" s="18" t="inlineStr"/>
      <c r="C9" s="18" t="inlineStr">
        <is>
          <t>correct answer</t>
        </is>
      </c>
      <c r="D9" s="18" t="inlineStr">
        <is>
          <t>Trial 1</t>
        </is>
      </c>
      <c r="E9" s="18" t="inlineStr">
        <is>
          <t>Trial 2</t>
        </is>
      </c>
      <c r="F9" s="18" t="inlineStr">
        <is>
          <t>Trial 1</t>
        </is>
      </c>
      <c r="G9" s="18" t="inlineStr">
        <is>
          <t>Trial 2</t>
        </is>
      </c>
      <c r="H9" s="18" t="inlineStr">
        <is>
          <t>Trial 1</t>
        </is>
      </c>
      <c r="I9" s="18" t="inlineStr">
        <is>
          <t>Trial 2</t>
        </is>
      </c>
      <c r="K9" s="26" t="inlineStr">
        <is>
          <t>A self</t>
        </is>
      </c>
      <c r="L9" s="26" t="inlineStr">
        <is>
          <t>A std</t>
        </is>
      </c>
      <c r="M9" s="26" t="inlineStr">
        <is>
          <t>B self</t>
        </is>
      </c>
      <c r="N9" s="26" t="inlineStr">
        <is>
          <t>B std</t>
        </is>
      </c>
      <c r="O9" s="26" t="inlineStr">
        <is>
          <t>C self</t>
        </is>
      </c>
      <c r="P9" s="26" t="inlineStr">
        <is>
          <t>C std</t>
        </is>
      </c>
      <c r="Q9" s="26" t="inlineStr">
        <is>
          <t>All agree</t>
        </is>
      </c>
      <c r="R9" s="26" t="inlineStr">
        <is>
          <t>All = std</t>
        </is>
      </c>
      <c r="T9" s="19">
        <f>IF(H8="","–",H8)</f>
        <v/>
      </c>
      <c r="U9" s="20">
        <f>COUNT($O$10:$O$59)</f>
        <v/>
      </c>
      <c r="V9" s="21">
        <f>IF(U9=0,"",SUM($O$10:$O$59)/U9)</f>
        <v/>
      </c>
      <c r="W9" s="22">
        <f>IF(COUNT($P$10:$P$59)=0,"",SUM($P$10:$P$59)/COUNT($P$10:$P$59))</f>
        <v/>
      </c>
      <c r="X9" s="21">
        <f>IF(U9=0,"",IFERROR((COUNTIFS($C$10:$C$59,$D$6,$H$10:$H$59,$D$5)+COUNTIFS($C$10:$C$59,$D$6,$I$10:$I$59,$D$5))/(COUNTIFS($C$10:$C$59,$D$6,$H$10:$H$59,"?*")+COUNTIFS($C$10:$C$59,$D$6,$I$10:$I$59,"?*")),""))</f>
        <v/>
      </c>
      <c r="Y9" s="21">
        <f>IF(U9=0,"",IFERROR((COUNTIFS($C$10:$C$59,$D$5,$H$10:$H$59,$D$6)+COUNTIFS($C$10:$C$59,$D$5,$I$10:$I$59,$D$6))/(COUNTIFS($C$10:$C$59,$D$5,$H$10:$H$59,"?*")+COUNTIFS($C$10:$C$59,$D$5,$I$10:$I$59,"?*")),""))</f>
        <v/>
      </c>
      <c r="Z9" s="23">
        <f>IF(U9=0,"",IFERROR(((SUMPRODUCT(($H$10:$H$59=$C$10:$C$59)*($H$10:$H$59&lt;&gt;""))+SUMPRODUCT(($I$10:$I$59=$C$10:$C$59)*($I$10:$I$59&lt;&gt;"")))/(COUNTIFS($C$10:$C$59,$D$6,$H$10:$H$59,"?*")+COUNTIFS($C$10:$C$59,$D$6,$I$10:$I$59,"?*")+COUNTIFS($C$10:$C$59,$D$5,$H$10:$H$59,"?*")+COUNTIFS($C$10:$C$59,$D$5,$I$10:$I$59,"?*"))-((COUNTIF($H$10:$H$59,$D$5)+COUNTIF($I$10:$I$59,$D$5))/(COUNTIFS($C$10:$C$59,$D$6,$H$10:$H$59,"?*")+COUNTIFS($C$10:$C$59,$D$6,$I$10:$I$59,"?*")+COUNTIFS($C$10:$C$59,$D$5,$H$10:$H$59,"?*")+COUNTIFS($C$10:$C$59,$D$5,$I$10:$I$59,"?*"))*(COUNTIFS($C$10:$C$59,$D$5,$H$10:$H$59,"?*")+COUNTIFS($C$10:$C$59,$D$5,$I$10:$I$59,"?*"))/(COUNTIFS($C$10:$C$59,$D$6,$H$10:$H$59,"?*")+COUNTIFS($C$10:$C$59,$D$6,$I$10:$I$59,"?*")+COUNTIFS($C$10:$C$59,$D$5,$H$10:$H$59,"?*")+COUNTIFS($C$10:$C$59,$D$5,$I$10:$I$59,"?*"))+(1-(COUNTIF($H$10:$H$59,$D$5)+COUNTIF($I$10:$I$59,$D$5))/(COUNTIFS($C$10:$C$59,$D$6,$H$10:$H$59,"?*")+COUNTIFS($C$10:$C$59,$D$6,$I$10:$I$59,"?*")+COUNTIFS($C$10:$C$59,$D$5,$H$10:$H$59,"?*")+COUNTIFS($C$10:$C$59,$D$5,$I$10:$I$59,"?*")))*(1-(COUNTIFS($C$10:$C$59,$D$5,$H$10:$H$59,"?*")+COUNTIFS($C$10:$C$59,$D$5,$I$10:$I$59,"?*"))/(COUNTIFS($C$10:$C$59,$D$6,$H$10:$H$59,"?*")+COUNTIFS($C$10:$C$59,$D$6,$I$10:$I$59,"?*")+COUNTIFS($C$10:$C$59,$D$5,$H$10:$H$59,"?*")+COUNTIFS($C$10:$C$59,$D$5,$I$10:$I$59,"?*")))))/(1-((COUNTIF($H$10:$H$59,$D$5)+COUNTIF($I$10:$I$59,$D$5))/(COUNTIFS($C$10:$C$59,$D$6,$H$10:$H$59,"?*")+COUNTIFS($C$10:$C$59,$D$6,$I$10:$I$59,"?*")+COUNTIFS($C$10:$C$59,$D$5,$H$10:$H$59,"?*")+COUNTIFS($C$10:$C$59,$D$5,$I$10:$I$59,"?*"))*(COUNTIFS($C$10:$C$59,$D$5,$H$10:$H$59,"?*")+COUNTIFS($C$10:$C$59,$D$5,$I$10:$I$59,"?*"))/(COUNTIFS($C$10:$C$59,$D$6,$H$10:$H$59,"?*")+COUNTIFS($C$10:$C$59,$D$6,$I$10:$I$59,"?*")+COUNTIFS($C$10:$C$59,$D$5,$H$10:$H$59,"?*")+COUNTIFS($C$10:$C$59,$D$5,$I$10:$I$59,"?*"))+(1-(COUNTIF($H$10:$H$59,$D$5)+COUNTIF($I$10:$I$59,$D$5))/(COUNTIFS($C$10:$C$59,$D$6,$H$10:$H$59,"?*")+COUNTIFS($C$10:$C$59,$D$6,$I$10:$I$59,"?*")+COUNTIFS($C$10:$C$59,$D$5,$H$10:$H$59,"?*")+COUNTIFS($C$10:$C$59,$D$5,$I$10:$I$59,"?*")))*(1-(COUNTIFS($C$10:$C$59,$D$5,$H$10:$H$59,"?*")+COUNTIFS($C$10:$C$59,$D$5,$I$10:$I$59,"?*"))/(COUNTIFS($C$10:$C$59,$D$6,$H$10:$H$59,"?*")+COUNTIFS($C$10:$C$59,$D$6,$I$10:$I$59,"?*")+COUNTIFS($C$10:$C$59,$D$5,$H$10:$H$59,"?*")+COUNTIFS($C$10:$C$59,$D$5,$I$10:$I$59,"?*"))))),1))</f>
        <v/>
      </c>
    </row>
    <row r="10">
      <c r="B10" s="27" t="n">
        <v>1</v>
      </c>
      <c r="C10" s="12" t="inlineStr">
        <is>
          <t>OK</t>
        </is>
      </c>
      <c r="D10" s="12" t="inlineStr">
        <is>
          <t>OK</t>
        </is>
      </c>
      <c r="E10" s="12" t="inlineStr">
        <is>
          <t>OK</t>
        </is>
      </c>
      <c r="F10" s="12" t="inlineStr">
        <is>
          <t>OK</t>
        </is>
      </c>
      <c r="G10" s="12" t="inlineStr">
        <is>
          <t>OK</t>
        </is>
      </c>
      <c r="H10" s="12" t="n"/>
      <c r="I10" s="12" t="n"/>
      <c r="K10" s="20">
        <f>IF(OR(D10="",E10=""),"",IF(D10=E10,1,0))</f>
        <v/>
      </c>
      <c r="L10" s="20">
        <f>IF(OR(D10="",E10="",$C10=""),"",IF(AND(D10=$C10,E10=$C10),1,0))</f>
        <v/>
      </c>
      <c r="M10" s="20">
        <f>IF(OR(F10="",G10=""),"",IF(F10=G10,1,0))</f>
        <v/>
      </c>
      <c r="N10" s="20">
        <f>IF(OR(F10="",G10="",$C10=""),"",IF(AND(F10=$C10,G10=$C10),1,0))</f>
        <v/>
      </c>
      <c r="O10" s="20">
        <f>IF(OR(H10="",I10=""),"",IF(H10=I10,1,0))</f>
        <v/>
      </c>
      <c r="P10" s="20">
        <f>IF(OR(H10="",I10="",$C10=""),"",IF(AND(H10=$C10,I10=$C10),1,0))</f>
        <v/>
      </c>
      <c r="Q10" s="20">
        <f>IF(COUNTA(D10:I10)&lt;4,"",IF(COUNTIF(D10:I10,D10)=COUNTA(D10:I10),1,0))</f>
        <v/>
      </c>
      <c r="R10" s="20">
        <f>IF(OR(COUNTA(D10:I10)&lt;4,C10=""),"",IF(COUNTIF(D10:I10,C10)=COUNTA(D10:I10),1,0))</f>
        <v/>
      </c>
    </row>
    <row r="11">
      <c r="B11" s="27" t="n">
        <v>2</v>
      </c>
      <c r="C11" s="12" t="inlineStr">
        <is>
          <t>OK</t>
        </is>
      </c>
      <c r="D11" s="12" t="inlineStr">
        <is>
          <t>OK</t>
        </is>
      </c>
      <c r="E11" s="12" t="inlineStr">
        <is>
          <t>OK</t>
        </is>
      </c>
      <c r="F11" s="12" t="inlineStr">
        <is>
          <t>OK</t>
        </is>
      </c>
      <c r="G11" s="12" t="inlineStr">
        <is>
          <t>OK</t>
        </is>
      </c>
      <c r="H11" s="12" t="n"/>
      <c r="I11" s="12" t="n"/>
      <c r="K11" s="20">
        <f>IF(OR(D11="",E11=""),"",IF(D11=E11,1,0))</f>
        <v/>
      </c>
      <c r="L11" s="20">
        <f>IF(OR(D11="",E11="",$C11=""),"",IF(AND(D11=$C11,E11=$C11),1,0))</f>
        <v/>
      </c>
      <c r="M11" s="20">
        <f>IF(OR(F11="",G11=""),"",IF(F11=G11,1,0))</f>
        <v/>
      </c>
      <c r="N11" s="20">
        <f>IF(OR(F11="",G11="",$C11=""),"",IF(AND(F11=$C11,G11=$C11),1,0))</f>
        <v/>
      </c>
      <c r="O11" s="20">
        <f>IF(OR(H11="",I11=""),"",IF(H11=I11,1,0))</f>
        <v/>
      </c>
      <c r="P11" s="20">
        <f>IF(OR(H11="",I11="",$C11=""),"",IF(AND(H11=$C11,I11=$C11),1,0))</f>
        <v/>
      </c>
      <c r="Q11" s="20">
        <f>IF(COUNTA(D11:I11)&lt;4,"",IF(COUNTIF(D11:I11,D11)=COUNTA(D11:I11),1,0))</f>
        <v/>
      </c>
      <c r="R11" s="20">
        <f>IF(OR(COUNTA(D11:I11)&lt;4,C11=""),"",IF(COUNTIF(D11:I11,C11)=COUNTA(D11:I11),1,0))</f>
        <v/>
      </c>
    </row>
    <row r="12">
      <c r="B12" s="27" t="n">
        <v>3</v>
      </c>
      <c r="C12" s="12" t="inlineStr">
        <is>
          <t>Mis-pick</t>
        </is>
      </c>
      <c r="D12" s="12" t="inlineStr">
        <is>
          <t>Mis-pick</t>
        </is>
      </c>
      <c r="E12" s="12" t="inlineStr">
        <is>
          <t>Mis-pick</t>
        </is>
      </c>
      <c r="F12" s="12" t="inlineStr">
        <is>
          <t>Mis-pick</t>
        </is>
      </c>
      <c r="G12" s="12" t="inlineStr">
        <is>
          <t>Mis-pick</t>
        </is>
      </c>
      <c r="H12" s="12" t="n"/>
      <c r="I12" s="12" t="n"/>
      <c r="K12" s="20">
        <f>IF(OR(D12="",E12=""),"",IF(D12=E12,1,0))</f>
        <v/>
      </c>
      <c r="L12" s="20">
        <f>IF(OR(D12="",E12="",$C12=""),"",IF(AND(D12=$C12,E12=$C12),1,0))</f>
        <v/>
      </c>
      <c r="M12" s="20">
        <f>IF(OR(F12="",G12=""),"",IF(F12=G12,1,0))</f>
        <v/>
      </c>
      <c r="N12" s="20">
        <f>IF(OR(F12="",G12="",$C12=""),"",IF(AND(F12=$C12,G12=$C12),1,0))</f>
        <v/>
      </c>
      <c r="O12" s="20">
        <f>IF(OR(H12="",I12=""),"",IF(H12=I12,1,0))</f>
        <v/>
      </c>
      <c r="P12" s="20">
        <f>IF(OR(H12="",I12="",$C12=""),"",IF(AND(H12=$C12,I12=$C12),1,0))</f>
        <v/>
      </c>
      <c r="Q12" s="20">
        <f>IF(COUNTA(D12:I12)&lt;4,"",IF(COUNTIF(D12:I12,D12)=COUNTA(D12:I12),1,0))</f>
        <v/>
      </c>
      <c r="R12" s="20">
        <f>IF(OR(COUNTA(D12:I12)&lt;4,C12=""),"",IF(COUNTIF(D12:I12,C12)=COUNTA(D12:I12),1,0))</f>
        <v/>
      </c>
      <c r="T12" s="7" t="inlineStr">
        <is>
          <t>Overall</t>
        </is>
      </c>
      <c r="U12" s="8" t="n"/>
      <c r="V12" s="8" t="n"/>
      <c r="W12" s="8" t="n"/>
      <c r="X12" s="8" t="n"/>
      <c r="Y12" s="8" t="n"/>
      <c r="Z12" s="8" t="n"/>
    </row>
    <row r="13">
      <c r="B13" s="27" t="n">
        <v>4</v>
      </c>
      <c r="C13" s="12" t="inlineStr">
        <is>
          <t>OK</t>
        </is>
      </c>
      <c r="D13" s="12" t="inlineStr">
        <is>
          <t>OK</t>
        </is>
      </c>
      <c r="E13" s="12" t="inlineStr">
        <is>
          <t>OK</t>
        </is>
      </c>
      <c r="F13" s="12" t="inlineStr">
        <is>
          <t>OK</t>
        </is>
      </c>
      <c r="G13" s="12" t="inlineStr">
        <is>
          <t>OK</t>
        </is>
      </c>
      <c r="H13" s="12" t="n"/>
      <c r="I13" s="12" t="n"/>
      <c r="K13" s="20">
        <f>IF(OR(D13="",E13=""),"",IF(D13=E13,1,0))</f>
        <v/>
      </c>
      <c r="L13" s="20">
        <f>IF(OR(D13="",E13="",$C13=""),"",IF(AND(D13=$C13,E13=$C13),1,0))</f>
        <v/>
      </c>
      <c r="M13" s="20">
        <f>IF(OR(F13="",G13=""),"",IF(F13=G13,1,0))</f>
        <v/>
      </c>
      <c r="N13" s="20">
        <f>IF(OR(F13="",G13="",$C13=""),"",IF(AND(F13=$C13,G13=$C13),1,0))</f>
        <v/>
      </c>
      <c r="O13" s="20">
        <f>IF(OR(H13="",I13=""),"",IF(H13=I13,1,0))</f>
        <v/>
      </c>
      <c r="P13" s="20">
        <f>IF(OR(H13="",I13="",$C13=""),"",IF(AND(H13=$C13,I13=$C13),1,0))</f>
        <v/>
      </c>
      <c r="Q13" s="20">
        <f>IF(COUNTA(D13:I13)&lt;4,"",IF(COUNTIF(D13:I13,D13)=COUNTA(D13:I13),1,0))</f>
        <v/>
      </c>
      <c r="R13" s="20">
        <f>IF(OR(COUNTA(D13:I13)&lt;4,C13=""),"",IF(COUNTIF(D13:I13,C13)=COUNTA(D13:I13),1,0))</f>
        <v/>
      </c>
      <c r="T13" s="13" t="inlineStr">
        <is>
          <t>Between appraisers (all ratings agree)</t>
        </is>
      </c>
      <c r="Z13" s="22">
        <f>IF(COUNT($Q$10:$Q$59)=0,"",SUM($Q$10:$Q$59)/COUNT($Q$10:$Q$59))</f>
        <v/>
      </c>
    </row>
    <row r="14">
      <c r="B14" s="27" t="n">
        <v>5</v>
      </c>
      <c r="C14" s="12" t="inlineStr">
        <is>
          <t>OK</t>
        </is>
      </c>
      <c r="D14" s="12" t="inlineStr">
        <is>
          <t>OK</t>
        </is>
      </c>
      <c r="E14" s="12" t="inlineStr">
        <is>
          <t>OK</t>
        </is>
      </c>
      <c r="F14" s="12" t="inlineStr">
        <is>
          <t>OK</t>
        </is>
      </c>
      <c r="G14" s="12" t="inlineStr">
        <is>
          <t>OK</t>
        </is>
      </c>
      <c r="H14" s="12" t="n"/>
      <c r="I14" s="12" t="n"/>
      <c r="K14" s="20">
        <f>IF(OR(D14="",E14=""),"",IF(D14=E14,1,0))</f>
        <v/>
      </c>
      <c r="L14" s="20">
        <f>IF(OR(D14="",E14="",$C14=""),"",IF(AND(D14=$C14,E14=$C14),1,0))</f>
        <v/>
      </c>
      <c r="M14" s="20">
        <f>IF(OR(F14="",G14=""),"",IF(F14=G14,1,0))</f>
        <v/>
      </c>
      <c r="N14" s="20">
        <f>IF(OR(F14="",G14="",$C14=""),"",IF(AND(F14=$C14,G14=$C14),1,0))</f>
        <v/>
      </c>
      <c r="O14" s="20">
        <f>IF(OR(H14="",I14=""),"",IF(H14=I14,1,0))</f>
        <v/>
      </c>
      <c r="P14" s="20">
        <f>IF(OR(H14="",I14="",$C14=""),"",IF(AND(H14=$C14,I14=$C14),1,0))</f>
        <v/>
      </c>
      <c r="Q14" s="20">
        <f>IF(COUNTA(D14:I14)&lt;4,"",IF(COUNTIF(D14:I14,D14)=COUNTA(D14:I14),1,0))</f>
        <v/>
      </c>
      <c r="R14" s="20">
        <f>IF(OR(COUNTA(D14:I14)&lt;4,C14=""),"",IF(COUNTIF(D14:I14,C14)=COUNTA(D14:I14),1,0))</f>
        <v/>
      </c>
      <c r="T14" s="15" t="inlineStr">
        <is>
          <t>All appraisers vs. standard</t>
        </is>
      </c>
      <c r="Z14" s="28">
        <f>IF(COUNT($R$10:$R$59)=0,"",SUM($R$10:$R$59)/COUNT($R$10:$R$59))</f>
        <v/>
      </c>
    </row>
    <row r="15">
      <c r="B15" s="27" t="n">
        <v>6</v>
      </c>
      <c r="C15" s="12" t="inlineStr">
        <is>
          <t>Mis-pick</t>
        </is>
      </c>
      <c r="D15" s="12" t="inlineStr">
        <is>
          <t>Mis-pick</t>
        </is>
      </c>
      <c r="E15" s="12" t="inlineStr">
        <is>
          <t>Mis-pick</t>
        </is>
      </c>
      <c r="F15" s="12" t="inlineStr">
        <is>
          <t>Mis-pick</t>
        </is>
      </c>
      <c r="G15" s="12" t="inlineStr">
        <is>
          <t>Mis-pick</t>
        </is>
      </c>
      <c r="H15" s="12" t="n"/>
      <c r="I15" s="12" t="n"/>
      <c r="K15" s="20">
        <f>IF(OR(D15="",E15=""),"",IF(D15=E15,1,0))</f>
        <v/>
      </c>
      <c r="L15" s="20">
        <f>IF(OR(D15="",E15="",$C15=""),"",IF(AND(D15=$C15,E15=$C15),1,0))</f>
        <v/>
      </c>
      <c r="M15" s="20">
        <f>IF(OR(F15="",G15=""),"",IF(F15=G15,1,0))</f>
        <v/>
      </c>
      <c r="N15" s="20">
        <f>IF(OR(F15="",G15="",$C15=""),"",IF(AND(F15=$C15,G15=$C15),1,0))</f>
        <v/>
      </c>
      <c r="O15" s="20">
        <f>IF(OR(H15="",I15=""),"",IF(H15=I15,1,0))</f>
        <v/>
      </c>
      <c r="P15" s="20">
        <f>IF(OR(H15="",I15="",$C15=""),"",IF(AND(H15=$C15,I15=$C15),1,0))</f>
        <v/>
      </c>
      <c r="Q15" s="20">
        <f>IF(COUNTA(D15:I15)&lt;4,"",IF(COUNTIF(D15:I15,D15)=COUNTA(D15:I15),1,0))</f>
        <v/>
      </c>
      <c r="R15" s="20">
        <f>IF(OR(COUNTA(D15:I15)&lt;4,C15=""),"",IF(COUNTIF(D15:I15,C15)=COUNTA(D15:I15),1,0))</f>
        <v/>
      </c>
      <c r="T15" s="15" t="inlineStr">
        <is>
          <t>Verdict</t>
        </is>
      </c>
      <c r="X15" s="29">
        <f>IF(Z14="","",IF(Z14&gt;=0.9,"acceptable",IF(Z14&gt;=0.8,"conditionally acceptable","not acceptable")))</f>
        <v/>
      </c>
    </row>
    <row r="16">
      <c r="B16" s="27" t="n">
        <v>7</v>
      </c>
      <c r="C16" s="12" t="inlineStr">
        <is>
          <t>OK</t>
        </is>
      </c>
      <c r="D16" s="12" t="inlineStr">
        <is>
          <t>OK</t>
        </is>
      </c>
      <c r="E16" s="12" t="inlineStr">
        <is>
          <t>OK</t>
        </is>
      </c>
      <c r="F16" s="12" t="inlineStr">
        <is>
          <t>OK</t>
        </is>
      </c>
      <c r="G16" s="12" t="inlineStr">
        <is>
          <t>OK</t>
        </is>
      </c>
      <c r="H16" s="12" t="n"/>
      <c r="I16" s="12" t="n"/>
      <c r="K16" s="20">
        <f>IF(OR(D16="",E16=""),"",IF(D16=E16,1,0))</f>
        <v/>
      </c>
      <c r="L16" s="20">
        <f>IF(OR(D16="",E16="",$C16=""),"",IF(AND(D16=$C16,E16=$C16),1,0))</f>
        <v/>
      </c>
      <c r="M16" s="20">
        <f>IF(OR(F16="",G16=""),"",IF(F16=G16,1,0))</f>
        <v/>
      </c>
      <c r="N16" s="20">
        <f>IF(OR(F16="",G16="",$C16=""),"",IF(AND(F16=$C16,G16=$C16),1,0))</f>
        <v/>
      </c>
      <c r="O16" s="20">
        <f>IF(OR(H16="",I16=""),"",IF(H16=I16,1,0))</f>
        <v/>
      </c>
      <c r="P16" s="20">
        <f>IF(OR(H16="",I16="",$C16=""),"",IF(AND(H16=$C16,I16=$C16),1,0))</f>
        <v/>
      </c>
      <c r="Q16" s="20">
        <f>IF(COUNTA(D16:I16)&lt;4,"",IF(COUNTIF(D16:I16,D16)=COUNTA(D16:I16),1,0))</f>
        <v/>
      </c>
      <c r="R16" s="20">
        <f>IF(OR(COUNTA(D16:I16)&lt;4,C16=""),"",IF(COUNTIF(D16:I16,C16)=COUNTA(D16:I16),1,0))</f>
        <v/>
      </c>
    </row>
    <row r="17">
      <c r="B17" s="27" t="n">
        <v>8</v>
      </c>
      <c r="C17" s="12" t="inlineStr">
        <is>
          <t>OK</t>
        </is>
      </c>
      <c r="D17" s="12" t="inlineStr">
        <is>
          <t>OK</t>
        </is>
      </c>
      <c r="E17" s="12" t="inlineStr">
        <is>
          <t>OK</t>
        </is>
      </c>
      <c r="F17" s="12" t="inlineStr">
        <is>
          <t>OK</t>
        </is>
      </c>
      <c r="G17" s="12" t="inlineStr">
        <is>
          <t>OK</t>
        </is>
      </c>
      <c r="H17" s="12" t="n"/>
      <c r="I17" s="12" t="n"/>
      <c r="K17" s="20">
        <f>IF(OR(D17="",E17=""),"",IF(D17=E17,1,0))</f>
        <v/>
      </c>
      <c r="L17" s="20">
        <f>IF(OR(D17="",E17="",$C17=""),"",IF(AND(D17=$C17,E17=$C17),1,0))</f>
        <v/>
      </c>
      <c r="M17" s="20">
        <f>IF(OR(F17="",G17=""),"",IF(F17=G17,1,0))</f>
        <v/>
      </c>
      <c r="N17" s="20">
        <f>IF(OR(F17="",G17="",$C17=""),"",IF(AND(F17=$C17,G17=$C17),1,0))</f>
        <v/>
      </c>
      <c r="O17" s="20">
        <f>IF(OR(H17="",I17=""),"",IF(H17=I17,1,0))</f>
        <v/>
      </c>
      <c r="P17" s="20">
        <f>IF(OR(H17="",I17="",$C17=""),"",IF(AND(H17=$C17,I17=$C17),1,0))</f>
        <v/>
      </c>
      <c r="Q17" s="20">
        <f>IF(COUNTA(D17:I17)&lt;4,"",IF(COUNTIF(D17:I17,D17)=COUNTA(D17:I17),1,0))</f>
        <v/>
      </c>
      <c r="R17" s="20">
        <f>IF(OR(COUNTA(D17:I17)&lt;4,C17=""),"",IF(COUNTIF(D17:I17,C17)=COUNTA(D17:I17),1,0))</f>
        <v/>
      </c>
      <c r="T17" s="30" t="inlineStr">
        <is>
          <t>Miss rate = defects rated as good (the costly error). False alarm rate = good items rated as defects. Kappa corrects agreement for chance: ≥ 0.9 excellent · 0.7–0.9 acceptable · &lt; 0.7 improve definitions, examples and training first.</t>
        </is>
      </c>
    </row>
    <row r="18">
      <c r="B18" s="27" t="n">
        <v>9</v>
      </c>
      <c r="C18" s="12" t="inlineStr">
        <is>
          <t>Mis-pick</t>
        </is>
      </c>
      <c r="D18" s="12" t="inlineStr">
        <is>
          <t>Mis-pick</t>
        </is>
      </c>
      <c r="E18" s="12" t="inlineStr">
        <is>
          <t>Mis-pick</t>
        </is>
      </c>
      <c r="F18" s="12" t="inlineStr">
        <is>
          <t>OK</t>
        </is>
      </c>
      <c r="G18" s="12" t="inlineStr">
        <is>
          <t>Mis-pick</t>
        </is>
      </c>
      <c r="H18" s="12" t="n"/>
      <c r="I18" s="12" t="n"/>
      <c r="K18" s="20">
        <f>IF(OR(D18="",E18=""),"",IF(D18=E18,1,0))</f>
        <v/>
      </c>
      <c r="L18" s="20">
        <f>IF(OR(D18="",E18="",$C18=""),"",IF(AND(D18=$C18,E18=$C18),1,0))</f>
        <v/>
      </c>
      <c r="M18" s="20">
        <f>IF(OR(F18="",G18=""),"",IF(F18=G18,1,0))</f>
        <v/>
      </c>
      <c r="N18" s="20">
        <f>IF(OR(F18="",G18="",$C18=""),"",IF(AND(F18=$C18,G18=$C18),1,0))</f>
        <v/>
      </c>
      <c r="O18" s="20">
        <f>IF(OR(H18="",I18=""),"",IF(H18=I18,1,0))</f>
        <v/>
      </c>
      <c r="P18" s="20">
        <f>IF(OR(H18="",I18="",$C18=""),"",IF(AND(H18=$C18,I18=$C18),1,0))</f>
        <v/>
      </c>
      <c r="Q18" s="20">
        <f>IF(COUNTA(D18:I18)&lt;4,"",IF(COUNTIF(D18:I18,D18)=COUNTA(D18:I18),1,0))</f>
        <v/>
      </c>
      <c r="R18" s="20">
        <f>IF(OR(COUNTA(D18:I18)&lt;4,C18=""),"",IF(COUNTIF(D18:I18,C18)=COUNTA(D18:I18),1,0))</f>
        <v/>
      </c>
    </row>
    <row r="19">
      <c r="B19" s="27" t="n">
        <v>10</v>
      </c>
      <c r="C19" s="12" t="inlineStr">
        <is>
          <t>OK</t>
        </is>
      </c>
      <c r="D19" s="12" t="inlineStr">
        <is>
          <t>OK</t>
        </is>
      </c>
      <c r="E19" s="12" t="inlineStr">
        <is>
          <t>OK</t>
        </is>
      </c>
      <c r="F19" s="12" t="inlineStr">
        <is>
          <t>OK</t>
        </is>
      </c>
      <c r="G19" s="12" t="inlineStr">
        <is>
          <t>OK</t>
        </is>
      </c>
      <c r="H19" s="12" t="n"/>
      <c r="I19" s="12" t="n"/>
      <c r="K19" s="20">
        <f>IF(OR(D19="",E19=""),"",IF(D19=E19,1,0))</f>
        <v/>
      </c>
      <c r="L19" s="20">
        <f>IF(OR(D19="",E19="",$C19=""),"",IF(AND(D19=$C19,E19=$C19),1,0))</f>
        <v/>
      </c>
      <c r="M19" s="20">
        <f>IF(OR(F19="",G19=""),"",IF(F19=G19,1,0))</f>
        <v/>
      </c>
      <c r="N19" s="20">
        <f>IF(OR(F19="",G19="",$C19=""),"",IF(AND(F19=$C19,G19=$C19),1,0))</f>
        <v/>
      </c>
      <c r="O19" s="20">
        <f>IF(OR(H19="",I19=""),"",IF(H19=I19,1,0))</f>
        <v/>
      </c>
      <c r="P19" s="20">
        <f>IF(OR(H19="",I19="",$C19=""),"",IF(AND(H19=$C19,I19=$C19),1,0))</f>
        <v/>
      </c>
      <c r="Q19" s="20">
        <f>IF(COUNTA(D19:I19)&lt;4,"",IF(COUNTIF(D19:I19,D19)=COUNTA(D19:I19),1,0))</f>
        <v/>
      </c>
      <c r="R19" s="20">
        <f>IF(OR(COUNTA(D19:I19)&lt;4,C19=""),"",IF(COUNTIF(D19:I19,C19)=COUNTA(D19:I19),1,0))</f>
        <v/>
      </c>
    </row>
    <row r="20">
      <c r="B20" s="27" t="n">
        <v>11</v>
      </c>
      <c r="C20" s="12" t="inlineStr">
        <is>
          <t>OK</t>
        </is>
      </c>
      <c r="D20" s="12" t="inlineStr">
        <is>
          <t>OK</t>
        </is>
      </c>
      <c r="E20" s="12" t="inlineStr">
        <is>
          <t>OK</t>
        </is>
      </c>
      <c r="F20" s="12" t="inlineStr">
        <is>
          <t>OK</t>
        </is>
      </c>
      <c r="G20" s="12" t="inlineStr">
        <is>
          <t>OK</t>
        </is>
      </c>
      <c r="H20" s="12" t="n"/>
      <c r="I20" s="12" t="n"/>
      <c r="K20" s="20">
        <f>IF(OR(D20="",E20=""),"",IF(D20=E20,1,0))</f>
        <v/>
      </c>
      <c r="L20" s="20">
        <f>IF(OR(D20="",E20="",$C20=""),"",IF(AND(D20=$C20,E20=$C20),1,0))</f>
        <v/>
      </c>
      <c r="M20" s="20">
        <f>IF(OR(F20="",G20=""),"",IF(F20=G20,1,0))</f>
        <v/>
      </c>
      <c r="N20" s="20">
        <f>IF(OR(F20="",G20="",$C20=""),"",IF(AND(F20=$C20,G20=$C20),1,0))</f>
        <v/>
      </c>
      <c r="O20" s="20">
        <f>IF(OR(H20="",I20=""),"",IF(H20=I20,1,0))</f>
        <v/>
      </c>
      <c r="P20" s="20">
        <f>IF(OR(H20="",I20="",$C20=""),"",IF(AND(H20=$C20,I20=$C20),1,0))</f>
        <v/>
      </c>
      <c r="Q20" s="20">
        <f>IF(COUNTA(D20:I20)&lt;4,"",IF(COUNTIF(D20:I20,D20)=COUNTA(D20:I20),1,0))</f>
        <v/>
      </c>
      <c r="R20" s="20">
        <f>IF(OR(COUNTA(D20:I20)&lt;4,C20=""),"",IF(COUNTIF(D20:I20,C20)=COUNTA(D20:I20),1,0))</f>
        <v/>
      </c>
    </row>
    <row r="21">
      <c r="B21" s="27" t="n">
        <v>12</v>
      </c>
      <c r="C21" s="12" t="inlineStr">
        <is>
          <t>Mis-pick</t>
        </is>
      </c>
      <c r="D21" s="12" t="inlineStr">
        <is>
          <t>Mis-pick</t>
        </is>
      </c>
      <c r="E21" s="12" t="inlineStr">
        <is>
          <t>Mis-pick</t>
        </is>
      </c>
      <c r="F21" s="12" t="inlineStr">
        <is>
          <t>Mis-pick</t>
        </is>
      </c>
      <c r="G21" s="12" t="inlineStr">
        <is>
          <t>Mis-pick</t>
        </is>
      </c>
      <c r="H21" s="12" t="n"/>
      <c r="I21" s="12" t="n"/>
      <c r="K21" s="20">
        <f>IF(OR(D21="",E21=""),"",IF(D21=E21,1,0))</f>
        <v/>
      </c>
      <c r="L21" s="20">
        <f>IF(OR(D21="",E21="",$C21=""),"",IF(AND(D21=$C21,E21=$C21),1,0))</f>
        <v/>
      </c>
      <c r="M21" s="20">
        <f>IF(OR(F21="",G21=""),"",IF(F21=G21,1,0))</f>
        <v/>
      </c>
      <c r="N21" s="20">
        <f>IF(OR(F21="",G21="",$C21=""),"",IF(AND(F21=$C21,G21=$C21),1,0))</f>
        <v/>
      </c>
      <c r="O21" s="20">
        <f>IF(OR(H21="",I21=""),"",IF(H21=I21,1,0))</f>
        <v/>
      </c>
      <c r="P21" s="20">
        <f>IF(OR(H21="",I21="",$C21=""),"",IF(AND(H21=$C21,I21=$C21),1,0))</f>
        <v/>
      </c>
      <c r="Q21" s="20">
        <f>IF(COUNTA(D21:I21)&lt;4,"",IF(COUNTIF(D21:I21,D21)=COUNTA(D21:I21),1,0))</f>
        <v/>
      </c>
      <c r="R21" s="20">
        <f>IF(OR(COUNTA(D21:I21)&lt;4,C21=""),"",IF(COUNTIF(D21:I21,C21)=COUNTA(D21:I21),1,0))</f>
        <v/>
      </c>
    </row>
    <row r="22">
      <c r="B22" s="27" t="n">
        <v>13</v>
      </c>
      <c r="C22" s="12" t="inlineStr">
        <is>
          <t>OK</t>
        </is>
      </c>
      <c r="D22" s="12" t="inlineStr">
        <is>
          <t>OK</t>
        </is>
      </c>
      <c r="E22" s="12" t="inlineStr">
        <is>
          <t>OK</t>
        </is>
      </c>
      <c r="F22" s="12" t="inlineStr">
        <is>
          <t>OK</t>
        </is>
      </c>
      <c r="G22" s="12" t="inlineStr">
        <is>
          <t>OK</t>
        </is>
      </c>
      <c r="H22" s="12" t="n"/>
      <c r="I22" s="12" t="n"/>
      <c r="K22" s="20">
        <f>IF(OR(D22="",E22=""),"",IF(D22=E22,1,0))</f>
        <v/>
      </c>
      <c r="L22" s="20">
        <f>IF(OR(D22="",E22="",$C22=""),"",IF(AND(D22=$C22,E22=$C22),1,0))</f>
        <v/>
      </c>
      <c r="M22" s="20">
        <f>IF(OR(F22="",G22=""),"",IF(F22=G22,1,0))</f>
        <v/>
      </c>
      <c r="N22" s="20">
        <f>IF(OR(F22="",G22="",$C22=""),"",IF(AND(F22=$C22,G22=$C22),1,0))</f>
        <v/>
      </c>
      <c r="O22" s="20">
        <f>IF(OR(H22="",I22=""),"",IF(H22=I22,1,0))</f>
        <v/>
      </c>
      <c r="P22" s="20">
        <f>IF(OR(H22="",I22="",$C22=""),"",IF(AND(H22=$C22,I22=$C22),1,0))</f>
        <v/>
      </c>
      <c r="Q22" s="20">
        <f>IF(COUNTA(D22:I22)&lt;4,"",IF(COUNTIF(D22:I22,D22)=COUNTA(D22:I22),1,0))</f>
        <v/>
      </c>
      <c r="R22" s="20">
        <f>IF(OR(COUNTA(D22:I22)&lt;4,C22=""),"",IF(COUNTIF(D22:I22,C22)=COUNTA(D22:I22),1,0))</f>
        <v/>
      </c>
    </row>
    <row r="23">
      <c r="B23" s="27" t="n">
        <v>14</v>
      </c>
      <c r="C23" s="12" t="inlineStr">
        <is>
          <t>OK</t>
        </is>
      </c>
      <c r="D23" s="12" t="inlineStr">
        <is>
          <t>OK</t>
        </is>
      </c>
      <c r="E23" s="12" t="inlineStr">
        <is>
          <t>OK</t>
        </is>
      </c>
      <c r="F23" s="12" t="inlineStr">
        <is>
          <t>OK</t>
        </is>
      </c>
      <c r="G23" s="12" t="inlineStr">
        <is>
          <t>OK</t>
        </is>
      </c>
      <c r="H23" s="12" t="n"/>
      <c r="I23" s="12" t="n"/>
      <c r="K23" s="20">
        <f>IF(OR(D23="",E23=""),"",IF(D23=E23,1,0))</f>
        <v/>
      </c>
      <c r="L23" s="20">
        <f>IF(OR(D23="",E23="",$C23=""),"",IF(AND(D23=$C23,E23=$C23),1,0))</f>
        <v/>
      </c>
      <c r="M23" s="20">
        <f>IF(OR(F23="",G23=""),"",IF(F23=G23,1,0))</f>
        <v/>
      </c>
      <c r="N23" s="20">
        <f>IF(OR(F23="",G23="",$C23=""),"",IF(AND(F23=$C23,G23=$C23),1,0))</f>
        <v/>
      </c>
      <c r="O23" s="20">
        <f>IF(OR(H23="",I23=""),"",IF(H23=I23,1,0))</f>
        <v/>
      </c>
      <c r="P23" s="20">
        <f>IF(OR(H23="",I23="",$C23=""),"",IF(AND(H23=$C23,I23=$C23),1,0))</f>
        <v/>
      </c>
      <c r="Q23" s="20">
        <f>IF(COUNTA(D23:I23)&lt;4,"",IF(COUNTIF(D23:I23,D23)=COUNTA(D23:I23),1,0))</f>
        <v/>
      </c>
      <c r="R23" s="20">
        <f>IF(OR(COUNTA(D23:I23)&lt;4,C23=""),"",IF(COUNTIF(D23:I23,C23)=COUNTA(D23:I23),1,0))</f>
        <v/>
      </c>
    </row>
    <row r="24">
      <c r="B24" s="27" t="n">
        <v>15</v>
      </c>
      <c r="C24" s="12" t="inlineStr">
        <is>
          <t>Mis-pick</t>
        </is>
      </c>
      <c r="D24" s="12" t="inlineStr">
        <is>
          <t>Mis-pick</t>
        </is>
      </c>
      <c r="E24" s="12" t="inlineStr">
        <is>
          <t>OK</t>
        </is>
      </c>
      <c r="F24" s="12" t="inlineStr">
        <is>
          <t>Mis-pick</t>
        </is>
      </c>
      <c r="G24" s="12" t="inlineStr">
        <is>
          <t>Mis-pick</t>
        </is>
      </c>
      <c r="H24" s="12" t="n"/>
      <c r="I24" s="12" t="n"/>
      <c r="K24" s="20">
        <f>IF(OR(D24="",E24=""),"",IF(D24=E24,1,0))</f>
        <v/>
      </c>
      <c r="L24" s="20">
        <f>IF(OR(D24="",E24="",$C24=""),"",IF(AND(D24=$C24,E24=$C24),1,0))</f>
        <v/>
      </c>
      <c r="M24" s="20">
        <f>IF(OR(F24="",G24=""),"",IF(F24=G24,1,0))</f>
        <v/>
      </c>
      <c r="N24" s="20">
        <f>IF(OR(F24="",G24="",$C24=""),"",IF(AND(F24=$C24,G24=$C24),1,0))</f>
        <v/>
      </c>
      <c r="O24" s="20">
        <f>IF(OR(H24="",I24=""),"",IF(H24=I24,1,0))</f>
        <v/>
      </c>
      <c r="P24" s="20">
        <f>IF(OR(H24="",I24="",$C24=""),"",IF(AND(H24=$C24,I24=$C24),1,0))</f>
        <v/>
      </c>
      <c r="Q24" s="20">
        <f>IF(COUNTA(D24:I24)&lt;4,"",IF(COUNTIF(D24:I24,D24)=COUNTA(D24:I24),1,0))</f>
        <v/>
      </c>
      <c r="R24" s="20">
        <f>IF(OR(COUNTA(D24:I24)&lt;4,C24=""),"",IF(COUNTIF(D24:I24,C24)=COUNTA(D24:I24),1,0))</f>
        <v/>
      </c>
    </row>
    <row r="25">
      <c r="B25" s="27" t="n">
        <v>16</v>
      </c>
      <c r="C25" s="12" t="inlineStr">
        <is>
          <t>OK</t>
        </is>
      </c>
      <c r="D25" s="12" t="inlineStr">
        <is>
          <t>OK</t>
        </is>
      </c>
      <c r="E25" s="12" t="inlineStr">
        <is>
          <t>OK</t>
        </is>
      </c>
      <c r="F25" s="12" t="inlineStr">
        <is>
          <t>OK</t>
        </is>
      </c>
      <c r="G25" s="12" t="inlineStr">
        <is>
          <t>OK</t>
        </is>
      </c>
      <c r="H25" s="12" t="n"/>
      <c r="I25" s="12" t="n"/>
      <c r="K25" s="20">
        <f>IF(OR(D25="",E25=""),"",IF(D25=E25,1,0))</f>
        <v/>
      </c>
      <c r="L25" s="20">
        <f>IF(OR(D25="",E25="",$C25=""),"",IF(AND(D25=$C25,E25=$C25),1,0))</f>
        <v/>
      </c>
      <c r="M25" s="20">
        <f>IF(OR(F25="",G25=""),"",IF(F25=G25,1,0))</f>
        <v/>
      </c>
      <c r="N25" s="20">
        <f>IF(OR(F25="",G25="",$C25=""),"",IF(AND(F25=$C25,G25=$C25),1,0))</f>
        <v/>
      </c>
      <c r="O25" s="20">
        <f>IF(OR(H25="",I25=""),"",IF(H25=I25,1,0))</f>
        <v/>
      </c>
      <c r="P25" s="20">
        <f>IF(OR(H25="",I25="",$C25=""),"",IF(AND(H25=$C25,I25=$C25),1,0))</f>
        <v/>
      </c>
      <c r="Q25" s="20">
        <f>IF(COUNTA(D25:I25)&lt;4,"",IF(COUNTIF(D25:I25,D25)=COUNTA(D25:I25),1,0))</f>
        <v/>
      </c>
      <c r="R25" s="20">
        <f>IF(OR(COUNTA(D25:I25)&lt;4,C25=""),"",IF(COUNTIF(D25:I25,C25)=COUNTA(D25:I25),1,0))</f>
        <v/>
      </c>
    </row>
    <row r="26">
      <c r="B26" s="27" t="n">
        <v>17</v>
      </c>
      <c r="C26" s="12" t="inlineStr">
        <is>
          <t>OK</t>
        </is>
      </c>
      <c r="D26" s="12" t="inlineStr">
        <is>
          <t>OK</t>
        </is>
      </c>
      <c r="E26" s="12" t="inlineStr">
        <is>
          <t>OK</t>
        </is>
      </c>
      <c r="F26" s="12" t="inlineStr">
        <is>
          <t>OK</t>
        </is>
      </c>
      <c r="G26" s="12" t="inlineStr">
        <is>
          <t>OK</t>
        </is>
      </c>
      <c r="H26" s="12" t="n"/>
      <c r="I26" s="12" t="n"/>
      <c r="K26" s="20">
        <f>IF(OR(D26="",E26=""),"",IF(D26=E26,1,0))</f>
        <v/>
      </c>
      <c r="L26" s="20">
        <f>IF(OR(D26="",E26="",$C26=""),"",IF(AND(D26=$C26,E26=$C26),1,0))</f>
        <v/>
      </c>
      <c r="M26" s="20">
        <f>IF(OR(F26="",G26=""),"",IF(F26=G26,1,0))</f>
        <v/>
      </c>
      <c r="N26" s="20">
        <f>IF(OR(F26="",G26="",$C26=""),"",IF(AND(F26=$C26,G26=$C26),1,0))</f>
        <v/>
      </c>
      <c r="O26" s="20">
        <f>IF(OR(H26="",I26=""),"",IF(H26=I26,1,0))</f>
        <v/>
      </c>
      <c r="P26" s="20">
        <f>IF(OR(H26="",I26="",$C26=""),"",IF(AND(H26=$C26,I26=$C26),1,0))</f>
        <v/>
      </c>
      <c r="Q26" s="20">
        <f>IF(COUNTA(D26:I26)&lt;4,"",IF(COUNTIF(D26:I26,D26)=COUNTA(D26:I26),1,0))</f>
        <v/>
      </c>
      <c r="R26" s="20">
        <f>IF(OR(COUNTA(D26:I26)&lt;4,C26=""),"",IF(COUNTIF(D26:I26,C26)=COUNTA(D26:I26),1,0))</f>
        <v/>
      </c>
    </row>
    <row r="27">
      <c r="B27" s="27" t="n">
        <v>18</v>
      </c>
      <c r="C27" s="12" t="inlineStr">
        <is>
          <t>Mis-pick</t>
        </is>
      </c>
      <c r="D27" s="12" t="inlineStr">
        <is>
          <t>Mis-pick</t>
        </is>
      </c>
      <c r="E27" s="12" t="inlineStr">
        <is>
          <t>Mis-pick</t>
        </is>
      </c>
      <c r="F27" s="12" t="inlineStr">
        <is>
          <t>Mis-pick</t>
        </is>
      </c>
      <c r="G27" s="12" t="inlineStr">
        <is>
          <t>Mis-pick</t>
        </is>
      </c>
      <c r="H27" s="12" t="n"/>
      <c r="I27" s="12" t="n"/>
      <c r="K27" s="20">
        <f>IF(OR(D27="",E27=""),"",IF(D27=E27,1,0))</f>
        <v/>
      </c>
      <c r="L27" s="20">
        <f>IF(OR(D27="",E27="",$C27=""),"",IF(AND(D27=$C27,E27=$C27),1,0))</f>
        <v/>
      </c>
      <c r="M27" s="20">
        <f>IF(OR(F27="",G27=""),"",IF(F27=G27,1,0))</f>
        <v/>
      </c>
      <c r="N27" s="20">
        <f>IF(OR(F27="",G27="",$C27=""),"",IF(AND(F27=$C27,G27=$C27),1,0))</f>
        <v/>
      </c>
      <c r="O27" s="20">
        <f>IF(OR(H27="",I27=""),"",IF(H27=I27,1,0))</f>
        <v/>
      </c>
      <c r="P27" s="20">
        <f>IF(OR(H27="",I27="",$C27=""),"",IF(AND(H27=$C27,I27=$C27),1,0))</f>
        <v/>
      </c>
      <c r="Q27" s="20">
        <f>IF(COUNTA(D27:I27)&lt;4,"",IF(COUNTIF(D27:I27,D27)=COUNTA(D27:I27),1,0))</f>
        <v/>
      </c>
      <c r="R27" s="20">
        <f>IF(OR(COUNTA(D27:I27)&lt;4,C27=""),"",IF(COUNTIF(D27:I27,C27)=COUNTA(D27:I27),1,0))</f>
        <v/>
      </c>
    </row>
    <row r="28">
      <c r="B28" s="27" t="n">
        <v>19</v>
      </c>
      <c r="C28" s="12" t="inlineStr">
        <is>
          <t>OK</t>
        </is>
      </c>
      <c r="D28" s="12" t="inlineStr">
        <is>
          <t>OK</t>
        </is>
      </c>
      <c r="E28" s="12" t="inlineStr">
        <is>
          <t>OK</t>
        </is>
      </c>
      <c r="F28" s="12" t="inlineStr">
        <is>
          <t>OK</t>
        </is>
      </c>
      <c r="G28" s="12" t="inlineStr">
        <is>
          <t>OK</t>
        </is>
      </c>
      <c r="H28" s="12" t="n"/>
      <c r="I28" s="12" t="n"/>
      <c r="K28" s="20">
        <f>IF(OR(D28="",E28=""),"",IF(D28=E28,1,0))</f>
        <v/>
      </c>
      <c r="L28" s="20">
        <f>IF(OR(D28="",E28="",$C28=""),"",IF(AND(D28=$C28,E28=$C28),1,0))</f>
        <v/>
      </c>
      <c r="M28" s="20">
        <f>IF(OR(F28="",G28=""),"",IF(F28=G28,1,0))</f>
        <v/>
      </c>
      <c r="N28" s="20">
        <f>IF(OR(F28="",G28="",$C28=""),"",IF(AND(F28=$C28,G28=$C28),1,0))</f>
        <v/>
      </c>
      <c r="O28" s="20">
        <f>IF(OR(H28="",I28=""),"",IF(H28=I28,1,0))</f>
        <v/>
      </c>
      <c r="P28" s="20">
        <f>IF(OR(H28="",I28="",$C28=""),"",IF(AND(H28=$C28,I28=$C28),1,0))</f>
        <v/>
      </c>
      <c r="Q28" s="20">
        <f>IF(COUNTA(D28:I28)&lt;4,"",IF(COUNTIF(D28:I28,D28)=COUNTA(D28:I28),1,0))</f>
        <v/>
      </c>
      <c r="R28" s="20">
        <f>IF(OR(COUNTA(D28:I28)&lt;4,C28=""),"",IF(COUNTIF(D28:I28,C28)=COUNTA(D28:I28),1,0))</f>
        <v/>
      </c>
    </row>
    <row r="29">
      <c r="B29" s="27" t="n">
        <v>20</v>
      </c>
      <c r="C29" s="12" t="inlineStr">
        <is>
          <t>OK</t>
        </is>
      </c>
      <c r="D29" s="12" t="inlineStr">
        <is>
          <t>OK</t>
        </is>
      </c>
      <c r="E29" s="12" t="inlineStr">
        <is>
          <t>OK</t>
        </is>
      </c>
      <c r="F29" s="12" t="inlineStr">
        <is>
          <t>OK</t>
        </is>
      </c>
      <c r="G29" s="12" t="inlineStr">
        <is>
          <t>OK</t>
        </is>
      </c>
      <c r="H29" s="12" t="n"/>
      <c r="I29" s="12" t="n"/>
      <c r="K29" s="20">
        <f>IF(OR(D29="",E29=""),"",IF(D29=E29,1,0))</f>
        <v/>
      </c>
      <c r="L29" s="20">
        <f>IF(OR(D29="",E29="",$C29=""),"",IF(AND(D29=$C29,E29=$C29),1,0))</f>
        <v/>
      </c>
      <c r="M29" s="20">
        <f>IF(OR(F29="",G29=""),"",IF(F29=G29,1,0))</f>
        <v/>
      </c>
      <c r="N29" s="20">
        <f>IF(OR(F29="",G29="",$C29=""),"",IF(AND(F29=$C29,G29=$C29),1,0))</f>
        <v/>
      </c>
      <c r="O29" s="20">
        <f>IF(OR(H29="",I29=""),"",IF(H29=I29,1,0))</f>
        <v/>
      </c>
      <c r="P29" s="20">
        <f>IF(OR(H29="",I29="",$C29=""),"",IF(AND(H29=$C29,I29=$C29),1,0))</f>
        <v/>
      </c>
      <c r="Q29" s="20">
        <f>IF(COUNTA(D29:I29)&lt;4,"",IF(COUNTIF(D29:I29,D29)=COUNTA(D29:I29),1,0))</f>
        <v/>
      </c>
      <c r="R29" s="20">
        <f>IF(OR(COUNTA(D29:I29)&lt;4,C29=""),"",IF(COUNTIF(D29:I29,C29)=COUNTA(D29:I29),1,0))</f>
        <v/>
      </c>
    </row>
    <row r="30">
      <c r="B30" s="27" t="n">
        <v>21</v>
      </c>
      <c r="C30" s="12" t="inlineStr">
        <is>
          <t>Mis-pick</t>
        </is>
      </c>
      <c r="D30" s="12" t="inlineStr">
        <is>
          <t>Mis-pick</t>
        </is>
      </c>
      <c r="E30" s="12" t="inlineStr">
        <is>
          <t>Mis-pick</t>
        </is>
      </c>
      <c r="F30" s="12" t="inlineStr">
        <is>
          <t>Mis-pick</t>
        </is>
      </c>
      <c r="G30" s="12" t="inlineStr">
        <is>
          <t>Mis-pick</t>
        </is>
      </c>
      <c r="H30" s="12" t="n"/>
      <c r="I30" s="12" t="n"/>
      <c r="K30" s="20">
        <f>IF(OR(D30="",E30=""),"",IF(D30=E30,1,0))</f>
        <v/>
      </c>
      <c r="L30" s="20">
        <f>IF(OR(D30="",E30="",$C30=""),"",IF(AND(D30=$C30,E30=$C30),1,0))</f>
        <v/>
      </c>
      <c r="M30" s="20">
        <f>IF(OR(F30="",G30=""),"",IF(F30=G30,1,0))</f>
        <v/>
      </c>
      <c r="N30" s="20">
        <f>IF(OR(F30="",G30="",$C30=""),"",IF(AND(F30=$C30,G30=$C30),1,0))</f>
        <v/>
      </c>
      <c r="O30" s="20">
        <f>IF(OR(H30="",I30=""),"",IF(H30=I30,1,0))</f>
        <v/>
      </c>
      <c r="P30" s="20">
        <f>IF(OR(H30="",I30="",$C30=""),"",IF(AND(H30=$C30,I30=$C30),1,0))</f>
        <v/>
      </c>
      <c r="Q30" s="20">
        <f>IF(COUNTA(D30:I30)&lt;4,"",IF(COUNTIF(D30:I30,D30)=COUNTA(D30:I30),1,0))</f>
        <v/>
      </c>
      <c r="R30" s="20">
        <f>IF(OR(COUNTA(D30:I30)&lt;4,C30=""),"",IF(COUNTIF(D30:I30,C30)=COUNTA(D30:I30),1,0))</f>
        <v/>
      </c>
    </row>
    <row r="31">
      <c r="B31" s="27" t="n">
        <v>22</v>
      </c>
      <c r="C31" s="12" t="inlineStr">
        <is>
          <t>OK</t>
        </is>
      </c>
      <c r="D31" s="12" t="inlineStr">
        <is>
          <t>OK</t>
        </is>
      </c>
      <c r="E31" s="12" t="inlineStr">
        <is>
          <t>OK</t>
        </is>
      </c>
      <c r="F31" s="12" t="inlineStr">
        <is>
          <t>Mis-pick</t>
        </is>
      </c>
      <c r="G31" s="12" t="inlineStr">
        <is>
          <t>Mis-pick</t>
        </is>
      </c>
      <c r="H31" s="12" t="n"/>
      <c r="I31" s="12" t="n"/>
      <c r="K31" s="20">
        <f>IF(OR(D31="",E31=""),"",IF(D31=E31,1,0))</f>
        <v/>
      </c>
      <c r="L31" s="20">
        <f>IF(OR(D31="",E31="",$C31=""),"",IF(AND(D31=$C31,E31=$C31),1,0))</f>
        <v/>
      </c>
      <c r="M31" s="20">
        <f>IF(OR(F31="",G31=""),"",IF(F31=G31,1,0))</f>
        <v/>
      </c>
      <c r="N31" s="20">
        <f>IF(OR(F31="",G31="",$C31=""),"",IF(AND(F31=$C31,G31=$C31),1,0))</f>
        <v/>
      </c>
      <c r="O31" s="20">
        <f>IF(OR(H31="",I31=""),"",IF(H31=I31,1,0))</f>
        <v/>
      </c>
      <c r="P31" s="20">
        <f>IF(OR(H31="",I31="",$C31=""),"",IF(AND(H31=$C31,I31=$C31),1,0))</f>
        <v/>
      </c>
      <c r="Q31" s="20">
        <f>IF(COUNTA(D31:I31)&lt;4,"",IF(COUNTIF(D31:I31,D31)=COUNTA(D31:I31),1,0))</f>
        <v/>
      </c>
      <c r="R31" s="20">
        <f>IF(OR(COUNTA(D31:I31)&lt;4,C31=""),"",IF(COUNTIF(D31:I31,C31)=COUNTA(D31:I31),1,0))</f>
        <v/>
      </c>
    </row>
    <row r="32">
      <c r="B32" s="27" t="n">
        <v>23</v>
      </c>
      <c r="C32" s="12" t="inlineStr">
        <is>
          <t>OK</t>
        </is>
      </c>
      <c r="D32" s="12" t="inlineStr">
        <is>
          <t>OK</t>
        </is>
      </c>
      <c r="E32" s="12" t="inlineStr">
        <is>
          <t>OK</t>
        </is>
      </c>
      <c r="F32" s="12" t="inlineStr">
        <is>
          <t>OK</t>
        </is>
      </c>
      <c r="G32" s="12" t="inlineStr">
        <is>
          <t>OK</t>
        </is>
      </c>
      <c r="H32" s="12" t="n"/>
      <c r="I32" s="12" t="n"/>
      <c r="K32" s="20">
        <f>IF(OR(D32="",E32=""),"",IF(D32=E32,1,0))</f>
        <v/>
      </c>
      <c r="L32" s="20">
        <f>IF(OR(D32="",E32="",$C32=""),"",IF(AND(D32=$C32,E32=$C32),1,0))</f>
        <v/>
      </c>
      <c r="M32" s="20">
        <f>IF(OR(F32="",G32=""),"",IF(F32=G32,1,0))</f>
        <v/>
      </c>
      <c r="N32" s="20">
        <f>IF(OR(F32="",G32="",$C32=""),"",IF(AND(F32=$C32,G32=$C32),1,0))</f>
        <v/>
      </c>
      <c r="O32" s="20">
        <f>IF(OR(H32="",I32=""),"",IF(H32=I32,1,0))</f>
        <v/>
      </c>
      <c r="P32" s="20">
        <f>IF(OR(H32="",I32="",$C32=""),"",IF(AND(H32=$C32,I32=$C32),1,0))</f>
        <v/>
      </c>
      <c r="Q32" s="20">
        <f>IF(COUNTA(D32:I32)&lt;4,"",IF(COUNTIF(D32:I32,D32)=COUNTA(D32:I32),1,0))</f>
        <v/>
      </c>
      <c r="R32" s="20">
        <f>IF(OR(COUNTA(D32:I32)&lt;4,C32=""),"",IF(COUNTIF(D32:I32,C32)=COUNTA(D32:I32),1,0))</f>
        <v/>
      </c>
    </row>
    <row r="33">
      <c r="B33" s="27" t="n">
        <v>24</v>
      </c>
      <c r="C33" s="12" t="inlineStr">
        <is>
          <t>Mis-pick</t>
        </is>
      </c>
      <c r="D33" s="12" t="inlineStr">
        <is>
          <t>Mis-pick</t>
        </is>
      </c>
      <c r="E33" s="12" t="inlineStr">
        <is>
          <t>Mis-pick</t>
        </is>
      </c>
      <c r="F33" s="12" t="inlineStr">
        <is>
          <t>Mis-pick</t>
        </is>
      </c>
      <c r="G33" s="12" t="inlineStr">
        <is>
          <t>Mis-pick</t>
        </is>
      </c>
      <c r="H33" s="12" t="n"/>
      <c r="I33" s="12" t="n"/>
      <c r="K33" s="20">
        <f>IF(OR(D33="",E33=""),"",IF(D33=E33,1,0))</f>
        <v/>
      </c>
      <c r="L33" s="20">
        <f>IF(OR(D33="",E33="",$C33=""),"",IF(AND(D33=$C33,E33=$C33),1,0))</f>
        <v/>
      </c>
      <c r="M33" s="20">
        <f>IF(OR(F33="",G33=""),"",IF(F33=G33,1,0))</f>
        <v/>
      </c>
      <c r="N33" s="20">
        <f>IF(OR(F33="",G33="",$C33=""),"",IF(AND(F33=$C33,G33=$C33),1,0))</f>
        <v/>
      </c>
      <c r="O33" s="20">
        <f>IF(OR(H33="",I33=""),"",IF(H33=I33,1,0))</f>
        <v/>
      </c>
      <c r="P33" s="20">
        <f>IF(OR(H33="",I33="",$C33=""),"",IF(AND(H33=$C33,I33=$C33),1,0))</f>
        <v/>
      </c>
      <c r="Q33" s="20">
        <f>IF(COUNTA(D33:I33)&lt;4,"",IF(COUNTIF(D33:I33,D33)=COUNTA(D33:I33),1,0))</f>
        <v/>
      </c>
      <c r="R33" s="20">
        <f>IF(OR(COUNTA(D33:I33)&lt;4,C33=""),"",IF(COUNTIF(D33:I33,C33)=COUNTA(D33:I33),1,0))</f>
        <v/>
      </c>
    </row>
    <row r="34">
      <c r="B34" s="27" t="n">
        <v>25</v>
      </c>
      <c r="C34" s="12" t="inlineStr">
        <is>
          <t>OK</t>
        </is>
      </c>
      <c r="D34" s="12" t="inlineStr">
        <is>
          <t>OK</t>
        </is>
      </c>
      <c r="E34" s="12" t="inlineStr">
        <is>
          <t>OK</t>
        </is>
      </c>
      <c r="F34" s="12" t="inlineStr">
        <is>
          <t>OK</t>
        </is>
      </c>
      <c r="G34" s="12" t="inlineStr">
        <is>
          <t>OK</t>
        </is>
      </c>
      <c r="H34" s="12" t="n"/>
      <c r="I34" s="12" t="n"/>
      <c r="K34" s="20">
        <f>IF(OR(D34="",E34=""),"",IF(D34=E34,1,0))</f>
        <v/>
      </c>
      <c r="L34" s="20">
        <f>IF(OR(D34="",E34="",$C34=""),"",IF(AND(D34=$C34,E34=$C34),1,0))</f>
        <v/>
      </c>
      <c r="M34" s="20">
        <f>IF(OR(F34="",G34=""),"",IF(F34=G34,1,0))</f>
        <v/>
      </c>
      <c r="N34" s="20">
        <f>IF(OR(F34="",G34="",$C34=""),"",IF(AND(F34=$C34,G34=$C34),1,0))</f>
        <v/>
      </c>
      <c r="O34" s="20">
        <f>IF(OR(H34="",I34=""),"",IF(H34=I34,1,0))</f>
        <v/>
      </c>
      <c r="P34" s="20">
        <f>IF(OR(H34="",I34="",$C34=""),"",IF(AND(H34=$C34,I34=$C34),1,0))</f>
        <v/>
      </c>
      <c r="Q34" s="20">
        <f>IF(COUNTA(D34:I34)&lt;4,"",IF(COUNTIF(D34:I34,D34)=COUNTA(D34:I34),1,0))</f>
        <v/>
      </c>
      <c r="R34" s="20">
        <f>IF(OR(COUNTA(D34:I34)&lt;4,C34=""),"",IF(COUNTIF(D34:I34,C34)=COUNTA(D34:I34),1,0))</f>
        <v/>
      </c>
    </row>
    <row r="35">
      <c r="B35" s="27" t="n">
        <v>26</v>
      </c>
      <c r="C35" s="12" t="inlineStr">
        <is>
          <t>OK</t>
        </is>
      </c>
      <c r="D35" s="12" t="inlineStr">
        <is>
          <t>OK</t>
        </is>
      </c>
      <c r="E35" s="12" t="inlineStr">
        <is>
          <t>OK</t>
        </is>
      </c>
      <c r="F35" s="12" t="inlineStr">
        <is>
          <t>OK</t>
        </is>
      </c>
      <c r="G35" s="12" t="inlineStr">
        <is>
          <t>OK</t>
        </is>
      </c>
      <c r="H35" s="12" t="n"/>
      <c r="I35" s="12" t="n"/>
      <c r="K35" s="20">
        <f>IF(OR(D35="",E35=""),"",IF(D35=E35,1,0))</f>
        <v/>
      </c>
      <c r="L35" s="20">
        <f>IF(OR(D35="",E35="",$C35=""),"",IF(AND(D35=$C35,E35=$C35),1,0))</f>
        <v/>
      </c>
      <c r="M35" s="20">
        <f>IF(OR(F35="",G35=""),"",IF(F35=G35,1,0))</f>
        <v/>
      </c>
      <c r="N35" s="20">
        <f>IF(OR(F35="",G35="",$C35=""),"",IF(AND(F35=$C35,G35=$C35),1,0))</f>
        <v/>
      </c>
      <c r="O35" s="20">
        <f>IF(OR(H35="",I35=""),"",IF(H35=I35,1,0))</f>
        <v/>
      </c>
      <c r="P35" s="20">
        <f>IF(OR(H35="",I35="",$C35=""),"",IF(AND(H35=$C35,I35=$C35),1,0))</f>
        <v/>
      </c>
      <c r="Q35" s="20">
        <f>IF(COUNTA(D35:I35)&lt;4,"",IF(COUNTIF(D35:I35,D35)=COUNTA(D35:I35),1,0))</f>
        <v/>
      </c>
      <c r="R35" s="20">
        <f>IF(OR(COUNTA(D35:I35)&lt;4,C35=""),"",IF(COUNTIF(D35:I35,C35)=COUNTA(D35:I35),1,0))</f>
        <v/>
      </c>
    </row>
    <row r="36">
      <c r="B36" s="27" t="n">
        <v>27</v>
      </c>
      <c r="C36" s="12" t="inlineStr">
        <is>
          <t>Mis-pick</t>
        </is>
      </c>
      <c r="D36" s="12" t="inlineStr">
        <is>
          <t>Mis-pick</t>
        </is>
      </c>
      <c r="E36" s="12" t="inlineStr">
        <is>
          <t>Mis-pick</t>
        </is>
      </c>
      <c r="F36" s="12" t="inlineStr">
        <is>
          <t>Mis-pick</t>
        </is>
      </c>
      <c r="G36" s="12" t="inlineStr">
        <is>
          <t>Mis-pick</t>
        </is>
      </c>
      <c r="H36" s="12" t="n"/>
      <c r="I36" s="12" t="n"/>
      <c r="K36" s="20">
        <f>IF(OR(D36="",E36=""),"",IF(D36=E36,1,0))</f>
        <v/>
      </c>
      <c r="L36" s="20">
        <f>IF(OR(D36="",E36="",$C36=""),"",IF(AND(D36=$C36,E36=$C36),1,0))</f>
        <v/>
      </c>
      <c r="M36" s="20">
        <f>IF(OR(F36="",G36=""),"",IF(F36=G36,1,0))</f>
        <v/>
      </c>
      <c r="N36" s="20">
        <f>IF(OR(F36="",G36="",$C36=""),"",IF(AND(F36=$C36,G36=$C36),1,0))</f>
        <v/>
      </c>
      <c r="O36" s="20">
        <f>IF(OR(H36="",I36=""),"",IF(H36=I36,1,0))</f>
        <v/>
      </c>
      <c r="P36" s="20">
        <f>IF(OR(H36="",I36="",$C36=""),"",IF(AND(H36=$C36,I36=$C36),1,0))</f>
        <v/>
      </c>
      <c r="Q36" s="20">
        <f>IF(COUNTA(D36:I36)&lt;4,"",IF(COUNTIF(D36:I36,D36)=COUNTA(D36:I36),1,0))</f>
        <v/>
      </c>
      <c r="R36" s="20">
        <f>IF(OR(COUNTA(D36:I36)&lt;4,C36=""),"",IF(COUNTIF(D36:I36,C36)=COUNTA(D36:I36),1,0))</f>
        <v/>
      </c>
    </row>
    <row r="37">
      <c r="B37" s="27" t="n">
        <v>28</v>
      </c>
      <c r="C37" s="12" t="inlineStr">
        <is>
          <t>OK</t>
        </is>
      </c>
      <c r="D37" s="12" t="inlineStr">
        <is>
          <t>OK</t>
        </is>
      </c>
      <c r="E37" s="12" t="inlineStr">
        <is>
          <t>OK</t>
        </is>
      </c>
      <c r="F37" s="12" t="inlineStr">
        <is>
          <t>OK</t>
        </is>
      </c>
      <c r="G37" s="12" t="inlineStr">
        <is>
          <t>OK</t>
        </is>
      </c>
      <c r="H37" s="12" t="n"/>
      <c r="I37" s="12" t="n"/>
      <c r="K37" s="20">
        <f>IF(OR(D37="",E37=""),"",IF(D37=E37,1,0))</f>
        <v/>
      </c>
      <c r="L37" s="20">
        <f>IF(OR(D37="",E37="",$C37=""),"",IF(AND(D37=$C37,E37=$C37),1,0))</f>
        <v/>
      </c>
      <c r="M37" s="20">
        <f>IF(OR(F37="",G37=""),"",IF(F37=G37,1,0))</f>
        <v/>
      </c>
      <c r="N37" s="20">
        <f>IF(OR(F37="",G37="",$C37=""),"",IF(AND(F37=$C37,G37=$C37),1,0))</f>
        <v/>
      </c>
      <c r="O37" s="20">
        <f>IF(OR(H37="",I37=""),"",IF(H37=I37,1,0))</f>
        <v/>
      </c>
      <c r="P37" s="20">
        <f>IF(OR(H37="",I37="",$C37=""),"",IF(AND(H37=$C37,I37=$C37),1,0))</f>
        <v/>
      </c>
      <c r="Q37" s="20">
        <f>IF(COUNTA(D37:I37)&lt;4,"",IF(COUNTIF(D37:I37,D37)=COUNTA(D37:I37),1,0))</f>
        <v/>
      </c>
      <c r="R37" s="20">
        <f>IF(OR(COUNTA(D37:I37)&lt;4,C37=""),"",IF(COUNTIF(D37:I37,C37)=COUNTA(D37:I37),1,0))</f>
        <v/>
      </c>
    </row>
    <row r="38">
      <c r="B38" s="27" t="n">
        <v>29</v>
      </c>
      <c r="C38" s="12" t="inlineStr">
        <is>
          <t>OK</t>
        </is>
      </c>
      <c r="D38" s="12" t="inlineStr">
        <is>
          <t>OK</t>
        </is>
      </c>
      <c r="E38" s="12" t="inlineStr">
        <is>
          <t>OK</t>
        </is>
      </c>
      <c r="F38" s="12" t="inlineStr">
        <is>
          <t>OK</t>
        </is>
      </c>
      <c r="G38" s="12" t="inlineStr">
        <is>
          <t>OK</t>
        </is>
      </c>
      <c r="H38" s="12" t="n"/>
      <c r="I38" s="12" t="n"/>
      <c r="K38" s="20">
        <f>IF(OR(D38="",E38=""),"",IF(D38=E38,1,0))</f>
        <v/>
      </c>
      <c r="L38" s="20">
        <f>IF(OR(D38="",E38="",$C38=""),"",IF(AND(D38=$C38,E38=$C38),1,0))</f>
        <v/>
      </c>
      <c r="M38" s="20">
        <f>IF(OR(F38="",G38=""),"",IF(F38=G38,1,0))</f>
        <v/>
      </c>
      <c r="N38" s="20">
        <f>IF(OR(F38="",G38="",$C38=""),"",IF(AND(F38=$C38,G38=$C38),1,0))</f>
        <v/>
      </c>
      <c r="O38" s="20">
        <f>IF(OR(H38="",I38=""),"",IF(H38=I38,1,0))</f>
        <v/>
      </c>
      <c r="P38" s="20">
        <f>IF(OR(H38="",I38="",$C38=""),"",IF(AND(H38=$C38,I38=$C38),1,0))</f>
        <v/>
      </c>
      <c r="Q38" s="20">
        <f>IF(COUNTA(D38:I38)&lt;4,"",IF(COUNTIF(D38:I38,D38)=COUNTA(D38:I38),1,0))</f>
        <v/>
      </c>
      <c r="R38" s="20">
        <f>IF(OR(COUNTA(D38:I38)&lt;4,C38=""),"",IF(COUNTIF(D38:I38,C38)=COUNTA(D38:I38),1,0))</f>
        <v/>
      </c>
    </row>
    <row r="39">
      <c r="B39" s="27" t="n">
        <v>30</v>
      </c>
      <c r="C39" s="12" t="inlineStr">
        <is>
          <t>Mis-pick</t>
        </is>
      </c>
      <c r="D39" s="12" t="inlineStr">
        <is>
          <t>Mis-pick</t>
        </is>
      </c>
      <c r="E39" s="12" t="inlineStr">
        <is>
          <t>Mis-pick</t>
        </is>
      </c>
      <c r="F39" s="12" t="inlineStr">
        <is>
          <t>Mis-pick</t>
        </is>
      </c>
      <c r="G39" s="12" t="inlineStr">
        <is>
          <t>Mis-pick</t>
        </is>
      </c>
      <c r="H39" s="12" t="n"/>
      <c r="I39" s="12" t="n"/>
      <c r="K39" s="20">
        <f>IF(OR(D39="",E39=""),"",IF(D39=E39,1,0))</f>
        <v/>
      </c>
      <c r="L39" s="20">
        <f>IF(OR(D39="",E39="",$C39=""),"",IF(AND(D39=$C39,E39=$C39),1,0))</f>
        <v/>
      </c>
      <c r="M39" s="20">
        <f>IF(OR(F39="",G39=""),"",IF(F39=G39,1,0))</f>
        <v/>
      </c>
      <c r="N39" s="20">
        <f>IF(OR(F39="",G39="",$C39=""),"",IF(AND(F39=$C39,G39=$C39),1,0))</f>
        <v/>
      </c>
      <c r="O39" s="20">
        <f>IF(OR(H39="",I39=""),"",IF(H39=I39,1,0))</f>
        <v/>
      </c>
      <c r="P39" s="20">
        <f>IF(OR(H39="",I39="",$C39=""),"",IF(AND(H39=$C39,I39=$C39),1,0))</f>
        <v/>
      </c>
      <c r="Q39" s="20">
        <f>IF(COUNTA(D39:I39)&lt;4,"",IF(COUNTIF(D39:I39,D39)=COUNTA(D39:I39),1,0))</f>
        <v/>
      </c>
      <c r="R39" s="20">
        <f>IF(OR(COUNTA(D39:I39)&lt;4,C39=""),"",IF(COUNTIF(D39:I39,C39)=COUNTA(D39:I39),1,0))</f>
        <v/>
      </c>
    </row>
    <row r="40">
      <c r="B40" s="27" t="n">
        <v>31</v>
      </c>
      <c r="C40" s="12" t="n"/>
      <c r="D40" s="12" t="n"/>
      <c r="E40" s="12" t="n"/>
      <c r="F40" s="12" t="n"/>
      <c r="G40" s="12" t="n"/>
      <c r="H40" s="12" t="n"/>
      <c r="I40" s="12" t="n"/>
      <c r="K40" s="20">
        <f>IF(OR(D40="",E40=""),"",IF(D40=E40,1,0))</f>
        <v/>
      </c>
      <c r="L40" s="20">
        <f>IF(OR(D40="",E40="",$C40=""),"",IF(AND(D40=$C40,E40=$C40),1,0))</f>
        <v/>
      </c>
      <c r="M40" s="20">
        <f>IF(OR(F40="",G40=""),"",IF(F40=G40,1,0))</f>
        <v/>
      </c>
      <c r="N40" s="20">
        <f>IF(OR(F40="",G40="",$C40=""),"",IF(AND(F40=$C40,G40=$C40),1,0))</f>
        <v/>
      </c>
      <c r="O40" s="20">
        <f>IF(OR(H40="",I40=""),"",IF(H40=I40,1,0))</f>
        <v/>
      </c>
      <c r="P40" s="20">
        <f>IF(OR(H40="",I40="",$C40=""),"",IF(AND(H40=$C40,I40=$C40),1,0))</f>
        <v/>
      </c>
      <c r="Q40" s="20">
        <f>IF(COUNTA(D40:I40)&lt;4,"",IF(COUNTIF(D40:I40,D40)=COUNTA(D40:I40),1,0))</f>
        <v/>
      </c>
      <c r="R40" s="20">
        <f>IF(OR(COUNTA(D40:I40)&lt;4,C40=""),"",IF(COUNTIF(D40:I40,C40)=COUNTA(D40:I40),1,0))</f>
        <v/>
      </c>
    </row>
    <row r="41">
      <c r="B41" s="27" t="n">
        <v>32</v>
      </c>
      <c r="C41" s="12" t="n"/>
      <c r="D41" s="12" t="n"/>
      <c r="E41" s="12" t="n"/>
      <c r="F41" s="12" t="n"/>
      <c r="G41" s="12" t="n"/>
      <c r="H41" s="12" t="n"/>
      <c r="I41" s="12" t="n"/>
      <c r="K41" s="20">
        <f>IF(OR(D41="",E41=""),"",IF(D41=E41,1,0))</f>
        <v/>
      </c>
      <c r="L41" s="20">
        <f>IF(OR(D41="",E41="",$C41=""),"",IF(AND(D41=$C41,E41=$C41),1,0))</f>
        <v/>
      </c>
      <c r="M41" s="20">
        <f>IF(OR(F41="",G41=""),"",IF(F41=G41,1,0))</f>
        <v/>
      </c>
      <c r="N41" s="20">
        <f>IF(OR(F41="",G41="",$C41=""),"",IF(AND(F41=$C41,G41=$C41),1,0))</f>
        <v/>
      </c>
      <c r="O41" s="20">
        <f>IF(OR(H41="",I41=""),"",IF(H41=I41,1,0))</f>
        <v/>
      </c>
      <c r="P41" s="20">
        <f>IF(OR(H41="",I41="",$C41=""),"",IF(AND(H41=$C41,I41=$C41),1,0))</f>
        <v/>
      </c>
      <c r="Q41" s="20">
        <f>IF(COUNTA(D41:I41)&lt;4,"",IF(COUNTIF(D41:I41,D41)=COUNTA(D41:I41),1,0))</f>
        <v/>
      </c>
      <c r="R41" s="20">
        <f>IF(OR(COUNTA(D41:I41)&lt;4,C41=""),"",IF(COUNTIF(D41:I41,C41)=COUNTA(D41:I41),1,0))</f>
        <v/>
      </c>
    </row>
    <row r="42">
      <c r="B42" s="27" t="n">
        <v>33</v>
      </c>
      <c r="C42" s="12" t="n"/>
      <c r="D42" s="12" t="n"/>
      <c r="E42" s="12" t="n"/>
      <c r="F42" s="12" t="n"/>
      <c r="G42" s="12" t="n"/>
      <c r="H42" s="12" t="n"/>
      <c r="I42" s="12" t="n"/>
      <c r="K42" s="20">
        <f>IF(OR(D42="",E42=""),"",IF(D42=E42,1,0))</f>
        <v/>
      </c>
      <c r="L42" s="20">
        <f>IF(OR(D42="",E42="",$C42=""),"",IF(AND(D42=$C42,E42=$C42),1,0))</f>
        <v/>
      </c>
      <c r="M42" s="20">
        <f>IF(OR(F42="",G42=""),"",IF(F42=G42,1,0))</f>
        <v/>
      </c>
      <c r="N42" s="20">
        <f>IF(OR(F42="",G42="",$C42=""),"",IF(AND(F42=$C42,G42=$C42),1,0))</f>
        <v/>
      </c>
      <c r="O42" s="20">
        <f>IF(OR(H42="",I42=""),"",IF(H42=I42,1,0))</f>
        <v/>
      </c>
      <c r="P42" s="20">
        <f>IF(OR(H42="",I42="",$C42=""),"",IF(AND(H42=$C42,I42=$C42),1,0))</f>
        <v/>
      </c>
      <c r="Q42" s="20">
        <f>IF(COUNTA(D42:I42)&lt;4,"",IF(COUNTIF(D42:I42,D42)=COUNTA(D42:I42),1,0))</f>
        <v/>
      </c>
      <c r="R42" s="20">
        <f>IF(OR(COUNTA(D42:I42)&lt;4,C42=""),"",IF(COUNTIF(D42:I42,C42)=COUNTA(D42:I42),1,0))</f>
        <v/>
      </c>
    </row>
    <row r="43">
      <c r="B43" s="27" t="n">
        <v>34</v>
      </c>
      <c r="C43" s="12" t="n"/>
      <c r="D43" s="12" t="n"/>
      <c r="E43" s="12" t="n"/>
      <c r="F43" s="12" t="n"/>
      <c r="G43" s="12" t="n"/>
      <c r="H43" s="12" t="n"/>
      <c r="I43" s="12" t="n"/>
      <c r="K43" s="20">
        <f>IF(OR(D43="",E43=""),"",IF(D43=E43,1,0))</f>
        <v/>
      </c>
      <c r="L43" s="20">
        <f>IF(OR(D43="",E43="",$C43=""),"",IF(AND(D43=$C43,E43=$C43),1,0))</f>
        <v/>
      </c>
      <c r="M43" s="20">
        <f>IF(OR(F43="",G43=""),"",IF(F43=G43,1,0))</f>
        <v/>
      </c>
      <c r="N43" s="20">
        <f>IF(OR(F43="",G43="",$C43=""),"",IF(AND(F43=$C43,G43=$C43),1,0))</f>
        <v/>
      </c>
      <c r="O43" s="20">
        <f>IF(OR(H43="",I43=""),"",IF(H43=I43,1,0))</f>
        <v/>
      </c>
      <c r="P43" s="20">
        <f>IF(OR(H43="",I43="",$C43=""),"",IF(AND(H43=$C43,I43=$C43),1,0))</f>
        <v/>
      </c>
      <c r="Q43" s="20">
        <f>IF(COUNTA(D43:I43)&lt;4,"",IF(COUNTIF(D43:I43,D43)=COUNTA(D43:I43),1,0))</f>
        <v/>
      </c>
      <c r="R43" s="20">
        <f>IF(OR(COUNTA(D43:I43)&lt;4,C43=""),"",IF(COUNTIF(D43:I43,C43)=COUNTA(D43:I43),1,0))</f>
        <v/>
      </c>
    </row>
    <row r="44">
      <c r="B44" s="27" t="n">
        <v>35</v>
      </c>
      <c r="C44" s="12" t="n"/>
      <c r="D44" s="12" t="n"/>
      <c r="E44" s="12" t="n"/>
      <c r="F44" s="12" t="n"/>
      <c r="G44" s="12" t="n"/>
      <c r="H44" s="12" t="n"/>
      <c r="I44" s="12" t="n"/>
      <c r="K44" s="20">
        <f>IF(OR(D44="",E44=""),"",IF(D44=E44,1,0))</f>
        <v/>
      </c>
      <c r="L44" s="20">
        <f>IF(OR(D44="",E44="",$C44=""),"",IF(AND(D44=$C44,E44=$C44),1,0))</f>
        <v/>
      </c>
      <c r="M44" s="20">
        <f>IF(OR(F44="",G44=""),"",IF(F44=G44,1,0))</f>
        <v/>
      </c>
      <c r="N44" s="20">
        <f>IF(OR(F44="",G44="",$C44=""),"",IF(AND(F44=$C44,G44=$C44),1,0))</f>
        <v/>
      </c>
      <c r="O44" s="20">
        <f>IF(OR(H44="",I44=""),"",IF(H44=I44,1,0))</f>
        <v/>
      </c>
      <c r="P44" s="20">
        <f>IF(OR(H44="",I44="",$C44=""),"",IF(AND(H44=$C44,I44=$C44),1,0))</f>
        <v/>
      </c>
      <c r="Q44" s="20">
        <f>IF(COUNTA(D44:I44)&lt;4,"",IF(COUNTIF(D44:I44,D44)=COUNTA(D44:I44),1,0))</f>
        <v/>
      </c>
      <c r="R44" s="20">
        <f>IF(OR(COUNTA(D44:I44)&lt;4,C44=""),"",IF(COUNTIF(D44:I44,C44)=COUNTA(D44:I44),1,0))</f>
        <v/>
      </c>
    </row>
    <row r="45">
      <c r="B45" s="27" t="n">
        <v>36</v>
      </c>
      <c r="C45" s="12" t="n"/>
      <c r="D45" s="12" t="n"/>
      <c r="E45" s="12" t="n"/>
      <c r="F45" s="12" t="n"/>
      <c r="G45" s="12" t="n"/>
      <c r="H45" s="12" t="n"/>
      <c r="I45" s="12" t="n"/>
      <c r="K45" s="20">
        <f>IF(OR(D45="",E45=""),"",IF(D45=E45,1,0))</f>
        <v/>
      </c>
      <c r="L45" s="20">
        <f>IF(OR(D45="",E45="",$C45=""),"",IF(AND(D45=$C45,E45=$C45),1,0))</f>
        <v/>
      </c>
      <c r="M45" s="20">
        <f>IF(OR(F45="",G45=""),"",IF(F45=G45,1,0))</f>
        <v/>
      </c>
      <c r="N45" s="20">
        <f>IF(OR(F45="",G45="",$C45=""),"",IF(AND(F45=$C45,G45=$C45),1,0))</f>
        <v/>
      </c>
      <c r="O45" s="20">
        <f>IF(OR(H45="",I45=""),"",IF(H45=I45,1,0))</f>
        <v/>
      </c>
      <c r="P45" s="20">
        <f>IF(OR(H45="",I45="",$C45=""),"",IF(AND(H45=$C45,I45=$C45),1,0))</f>
        <v/>
      </c>
      <c r="Q45" s="20">
        <f>IF(COUNTA(D45:I45)&lt;4,"",IF(COUNTIF(D45:I45,D45)=COUNTA(D45:I45),1,0))</f>
        <v/>
      </c>
      <c r="R45" s="20">
        <f>IF(OR(COUNTA(D45:I45)&lt;4,C45=""),"",IF(COUNTIF(D45:I45,C45)=COUNTA(D45:I45),1,0))</f>
        <v/>
      </c>
    </row>
    <row r="46">
      <c r="B46" s="27" t="n">
        <v>37</v>
      </c>
      <c r="C46" s="12" t="n"/>
      <c r="D46" s="12" t="n"/>
      <c r="E46" s="12" t="n"/>
      <c r="F46" s="12" t="n"/>
      <c r="G46" s="12" t="n"/>
      <c r="H46" s="12" t="n"/>
      <c r="I46" s="12" t="n"/>
      <c r="K46" s="20">
        <f>IF(OR(D46="",E46=""),"",IF(D46=E46,1,0))</f>
        <v/>
      </c>
      <c r="L46" s="20">
        <f>IF(OR(D46="",E46="",$C46=""),"",IF(AND(D46=$C46,E46=$C46),1,0))</f>
        <v/>
      </c>
      <c r="M46" s="20">
        <f>IF(OR(F46="",G46=""),"",IF(F46=G46,1,0))</f>
        <v/>
      </c>
      <c r="N46" s="20">
        <f>IF(OR(F46="",G46="",$C46=""),"",IF(AND(F46=$C46,G46=$C46),1,0))</f>
        <v/>
      </c>
      <c r="O46" s="20">
        <f>IF(OR(H46="",I46=""),"",IF(H46=I46,1,0))</f>
        <v/>
      </c>
      <c r="P46" s="20">
        <f>IF(OR(H46="",I46="",$C46=""),"",IF(AND(H46=$C46,I46=$C46),1,0))</f>
        <v/>
      </c>
      <c r="Q46" s="20">
        <f>IF(COUNTA(D46:I46)&lt;4,"",IF(COUNTIF(D46:I46,D46)=COUNTA(D46:I46),1,0))</f>
        <v/>
      </c>
      <c r="R46" s="20">
        <f>IF(OR(COUNTA(D46:I46)&lt;4,C46=""),"",IF(COUNTIF(D46:I46,C46)=COUNTA(D46:I46),1,0))</f>
        <v/>
      </c>
    </row>
    <row r="47">
      <c r="B47" s="27" t="n">
        <v>38</v>
      </c>
      <c r="C47" s="12" t="n"/>
      <c r="D47" s="12" t="n"/>
      <c r="E47" s="12" t="n"/>
      <c r="F47" s="12" t="n"/>
      <c r="G47" s="12" t="n"/>
      <c r="H47" s="12" t="n"/>
      <c r="I47" s="12" t="n"/>
      <c r="K47" s="20">
        <f>IF(OR(D47="",E47=""),"",IF(D47=E47,1,0))</f>
        <v/>
      </c>
      <c r="L47" s="20">
        <f>IF(OR(D47="",E47="",$C47=""),"",IF(AND(D47=$C47,E47=$C47),1,0))</f>
        <v/>
      </c>
      <c r="M47" s="20">
        <f>IF(OR(F47="",G47=""),"",IF(F47=G47,1,0))</f>
        <v/>
      </c>
      <c r="N47" s="20">
        <f>IF(OR(F47="",G47="",$C47=""),"",IF(AND(F47=$C47,G47=$C47),1,0))</f>
        <v/>
      </c>
      <c r="O47" s="20">
        <f>IF(OR(H47="",I47=""),"",IF(H47=I47,1,0))</f>
        <v/>
      </c>
      <c r="P47" s="20">
        <f>IF(OR(H47="",I47="",$C47=""),"",IF(AND(H47=$C47,I47=$C47),1,0))</f>
        <v/>
      </c>
      <c r="Q47" s="20">
        <f>IF(COUNTA(D47:I47)&lt;4,"",IF(COUNTIF(D47:I47,D47)=COUNTA(D47:I47),1,0))</f>
        <v/>
      </c>
      <c r="R47" s="20">
        <f>IF(OR(COUNTA(D47:I47)&lt;4,C47=""),"",IF(COUNTIF(D47:I47,C47)=COUNTA(D47:I47),1,0))</f>
        <v/>
      </c>
    </row>
    <row r="48">
      <c r="B48" s="27" t="n">
        <v>39</v>
      </c>
      <c r="C48" s="12" t="n"/>
      <c r="D48" s="12" t="n"/>
      <c r="E48" s="12" t="n"/>
      <c r="F48" s="12" t="n"/>
      <c r="G48" s="12" t="n"/>
      <c r="H48" s="12" t="n"/>
      <c r="I48" s="12" t="n"/>
      <c r="K48" s="20">
        <f>IF(OR(D48="",E48=""),"",IF(D48=E48,1,0))</f>
        <v/>
      </c>
      <c r="L48" s="20">
        <f>IF(OR(D48="",E48="",$C48=""),"",IF(AND(D48=$C48,E48=$C48),1,0))</f>
        <v/>
      </c>
      <c r="M48" s="20">
        <f>IF(OR(F48="",G48=""),"",IF(F48=G48,1,0))</f>
        <v/>
      </c>
      <c r="N48" s="20">
        <f>IF(OR(F48="",G48="",$C48=""),"",IF(AND(F48=$C48,G48=$C48),1,0))</f>
        <v/>
      </c>
      <c r="O48" s="20">
        <f>IF(OR(H48="",I48=""),"",IF(H48=I48,1,0))</f>
        <v/>
      </c>
      <c r="P48" s="20">
        <f>IF(OR(H48="",I48="",$C48=""),"",IF(AND(H48=$C48,I48=$C48),1,0))</f>
        <v/>
      </c>
      <c r="Q48" s="20">
        <f>IF(COUNTA(D48:I48)&lt;4,"",IF(COUNTIF(D48:I48,D48)=COUNTA(D48:I48),1,0))</f>
        <v/>
      </c>
      <c r="R48" s="20">
        <f>IF(OR(COUNTA(D48:I48)&lt;4,C48=""),"",IF(COUNTIF(D48:I48,C48)=COUNTA(D48:I48),1,0))</f>
        <v/>
      </c>
    </row>
    <row r="49">
      <c r="B49" s="27" t="n">
        <v>40</v>
      </c>
      <c r="C49" s="12" t="n"/>
      <c r="D49" s="12" t="n"/>
      <c r="E49" s="12" t="n"/>
      <c r="F49" s="12" t="n"/>
      <c r="G49" s="12" t="n"/>
      <c r="H49" s="12" t="n"/>
      <c r="I49" s="12" t="n"/>
      <c r="K49" s="20">
        <f>IF(OR(D49="",E49=""),"",IF(D49=E49,1,0))</f>
        <v/>
      </c>
      <c r="L49" s="20">
        <f>IF(OR(D49="",E49="",$C49=""),"",IF(AND(D49=$C49,E49=$C49),1,0))</f>
        <v/>
      </c>
      <c r="M49" s="20">
        <f>IF(OR(F49="",G49=""),"",IF(F49=G49,1,0))</f>
        <v/>
      </c>
      <c r="N49" s="20">
        <f>IF(OR(F49="",G49="",$C49=""),"",IF(AND(F49=$C49,G49=$C49),1,0))</f>
        <v/>
      </c>
      <c r="O49" s="20">
        <f>IF(OR(H49="",I49=""),"",IF(H49=I49,1,0))</f>
        <v/>
      </c>
      <c r="P49" s="20">
        <f>IF(OR(H49="",I49="",$C49=""),"",IF(AND(H49=$C49,I49=$C49),1,0))</f>
        <v/>
      </c>
      <c r="Q49" s="20">
        <f>IF(COUNTA(D49:I49)&lt;4,"",IF(COUNTIF(D49:I49,D49)=COUNTA(D49:I49),1,0))</f>
        <v/>
      </c>
      <c r="R49" s="20">
        <f>IF(OR(COUNTA(D49:I49)&lt;4,C49=""),"",IF(COUNTIF(D49:I49,C49)=COUNTA(D49:I49),1,0))</f>
        <v/>
      </c>
    </row>
    <row r="50">
      <c r="B50" s="27" t="n">
        <v>41</v>
      </c>
      <c r="C50" s="12" t="n"/>
      <c r="D50" s="12" t="n"/>
      <c r="E50" s="12" t="n"/>
      <c r="F50" s="12" t="n"/>
      <c r="G50" s="12" t="n"/>
      <c r="H50" s="12" t="n"/>
      <c r="I50" s="12" t="n"/>
      <c r="K50" s="20">
        <f>IF(OR(D50="",E50=""),"",IF(D50=E50,1,0))</f>
        <v/>
      </c>
      <c r="L50" s="20">
        <f>IF(OR(D50="",E50="",$C50=""),"",IF(AND(D50=$C50,E50=$C50),1,0))</f>
        <v/>
      </c>
      <c r="M50" s="20">
        <f>IF(OR(F50="",G50=""),"",IF(F50=G50,1,0))</f>
        <v/>
      </c>
      <c r="N50" s="20">
        <f>IF(OR(F50="",G50="",$C50=""),"",IF(AND(F50=$C50,G50=$C50),1,0))</f>
        <v/>
      </c>
      <c r="O50" s="20">
        <f>IF(OR(H50="",I50=""),"",IF(H50=I50,1,0))</f>
        <v/>
      </c>
      <c r="P50" s="20">
        <f>IF(OR(H50="",I50="",$C50=""),"",IF(AND(H50=$C50,I50=$C50),1,0))</f>
        <v/>
      </c>
      <c r="Q50" s="20">
        <f>IF(COUNTA(D50:I50)&lt;4,"",IF(COUNTIF(D50:I50,D50)=COUNTA(D50:I50),1,0))</f>
        <v/>
      </c>
      <c r="R50" s="20">
        <f>IF(OR(COUNTA(D50:I50)&lt;4,C50=""),"",IF(COUNTIF(D50:I50,C50)=COUNTA(D50:I50),1,0))</f>
        <v/>
      </c>
    </row>
    <row r="51">
      <c r="B51" s="27" t="n">
        <v>42</v>
      </c>
      <c r="C51" s="12" t="n"/>
      <c r="D51" s="12" t="n"/>
      <c r="E51" s="12" t="n"/>
      <c r="F51" s="12" t="n"/>
      <c r="G51" s="12" t="n"/>
      <c r="H51" s="12" t="n"/>
      <c r="I51" s="12" t="n"/>
      <c r="K51" s="20">
        <f>IF(OR(D51="",E51=""),"",IF(D51=E51,1,0))</f>
        <v/>
      </c>
      <c r="L51" s="20">
        <f>IF(OR(D51="",E51="",$C51=""),"",IF(AND(D51=$C51,E51=$C51),1,0))</f>
        <v/>
      </c>
      <c r="M51" s="20">
        <f>IF(OR(F51="",G51=""),"",IF(F51=G51,1,0))</f>
        <v/>
      </c>
      <c r="N51" s="20">
        <f>IF(OR(F51="",G51="",$C51=""),"",IF(AND(F51=$C51,G51=$C51),1,0))</f>
        <v/>
      </c>
      <c r="O51" s="20">
        <f>IF(OR(H51="",I51=""),"",IF(H51=I51,1,0))</f>
        <v/>
      </c>
      <c r="P51" s="20">
        <f>IF(OR(H51="",I51="",$C51=""),"",IF(AND(H51=$C51,I51=$C51),1,0))</f>
        <v/>
      </c>
      <c r="Q51" s="20">
        <f>IF(COUNTA(D51:I51)&lt;4,"",IF(COUNTIF(D51:I51,D51)=COUNTA(D51:I51),1,0))</f>
        <v/>
      </c>
      <c r="R51" s="20">
        <f>IF(OR(COUNTA(D51:I51)&lt;4,C51=""),"",IF(COUNTIF(D51:I51,C51)=COUNTA(D51:I51),1,0))</f>
        <v/>
      </c>
    </row>
    <row r="52">
      <c r="B52" s="27" t="n">
        <v>43</v>
      </c>
      <c r="C52" s="12" t="n"/>
      <c r="D52" s="12" t="n"/>
      <c r="E52" s="12" t="n"/>
      <c r="F52" s="12" t="n"/>
      <c r="G52" s="12" t="n"/>
      <c r="H52" s="12" t="n"/>
      <c r="I52" s="12" t="n"/>
      <c r="K52" s="20">
        <f>IF(OR(D52="",E52=""),"",IF(D52=E52,1,0))</f>
        <v/>
      </c>
      <c r="L52" s="20">
        <f>IF(OR(D52="",E52="",$C52=""),"",IF(AND(D52=$C52,E52=$C52),1,0))</f>
        <v/>
      </c>
      <c r="M52" s="20">
        <f>IF(OR(F52="",G52=""),"",IF(F52=G52,1,0))</f>
        <v/>
      </c>
      <c r="N52" s="20">
        <f>IF(OR(F52="",G52="",$C52=""),"",IF(AND(F52=$C52,G52=$C52),1,0))</f>
        <v/>
      </c>
      <c r="O52" s="20">
        <f>IF(OR(H52="",I52=""),"",IF(H52=I52,1,0))</f>
        <v/>
      </c>
      <c r="P52" s="20">
        <f>IF(OR(H52="",I52="",$C52=""),"",IF(AND(H52=$C52,I52=$C52),1,0))</f>
        <v/>
      </c>
      <c r="Q52" s="20">
        <f>IF(COUNTA(D52:I52)&lt;4,"",IF(COUNTIF(D52:I52,D52)=COUNTA(D52:I52),1,0))</f>
        <v/>
      </c>
      <c r="R52" s="20">
        <f>IF(OR(COUNTA(D52:I52)&lt;4,C52=""),"",IF(COUNTIF(D52:I52,C52)=COUNTA(D52:I52),1,0))</f>
        <v/>
      </c>
    </row>
    <row r="53">
      <c r="B53" s="27" t="n">
        <v>44</v>
      </c>
      <c r="C53" s="12" t="n"/>
      <c r="D53" s="12" t="n"/>
      <c r="E53" s="12" t="n"/>
      <c r="F53" s="12" t="n"/>
      <c r="G53" s="12" t="n"/>
      <c r="H53" s="12" t="n"/>
      <c r="I53" s="12" t="n"/>
      <c r="K53" s="20">
        <f>IF(OR(D53="",E53=""),"",IF(D53=E53,1,0))</f>
        <v/>
      </c>
      <c r="L53" s="20">
        <f>IF(OR(D53="",E53="",$C53=""),"",IF(AND(D53=$C53,E53=$C53),1,0))</f>
        <v/>
      </c>
      <c r="M53" s="20">
        <f>IF(OR(F53="",G53=""),"",IF(F53=G53,1,0))</f>
        <v/>
      </c>
      <c r="N53" s="20">
        <f>IF(OR(F53="",G53="",$C53=""),"",IF(AND(F53=$C53,G53=$C53),1,0))</f>
        <v/>
      </c>
      <c r="O53" s="20">
        <f>IF(OR(H53="",I53=""),"",IF(H53=I53,1,0))</f>
        <v/>
      </c>
      <c r="P53" s="20">
        <f>IF(OR(H53="",I53="",$C53=""),"",IF(AND(H53=$C53,I53=$C53),1,0))</f>
        <v/>
      </c>
      <c r="Q53" s="20">
        <f>IF(COUNTA(D53:I53)&lt;4,"",IF(COUNTIF(D53:I53,D53)=COUNTA(D53:I53),1,0))</f>
        <v/>
      </c>
      <c r="R53" s="20">
        <f>IF(OR(COUNTA(D53:I53)&lt;4,C53=""),"",IF(COUNTIF(D53:I53,C53)=COUNTA(D53:I53),1,0))</f>
        <v/>
      </c>
    </row>
    <row r="54">
      <c r="B54" s="27" t="n">
        <v>45</v>
      </c>
      <c r="C54" s="12" t="n"/>
      <c r="D54" s="12" t="n"/>
      <c r="E54" s="12" t="n"/>
      <c r="F54" s="12" t="n"/>
      <c r="G54" s="12" t="n"/>
      <c r="H54" s="12" t="n"/>
      <c r="I54" s="12" t="n"/>
      <c r="K54" s="20">
        <f>IF(OR(D54="",E54=""),"",IF(D54=E54,1,0))</f>
        <v/>
      </c>
      <c r="L54" s="20">
        <f>IF(OR(D54="",E54="",$C54=""),"",IF(AND(D54=$C54,E54=$C54),1,0))</f>
        <v/>
      </c>
      <c r="M54" s="20">
        <f>IF(OR(F54="",G54=""),"",IF(F54=G54,1,0))</f>
        <v/>
      </c>
      <c r="N54" s="20">
        <f>IF(OR(F54="",G54="",$C54=""),"",IF(AND(F54=$C54,G54=$C54),1,0))</f>
        <v/>
      </c>
      <c r="O54" s="20">
        <f>IF(OR(H54="",I54=""),"",IF(H54=I54,1,0))</f>
        <v/>
      </c>
      <c r="P54" s="20">
        <f>IF(OR(H54="",I54="",$C54=""),"",IF(AND(H54=$C54,I54=$C54),1,0))</f>
        <v/>
      </c>
      <c r="Q54" s="20">
        <f>IF(COUNTA(D54:I54)&lt;4,"",IF(COUNTIF(D54:I54,D54)=COUNTA(D54:I54),1,0))</f>
        <v/>
      </c>
      <c r="R54" s="20">
        <f>IF(OR(COUNTA(D54:I54)&lt;4,C54=""),"",IF(COUNTIF(D54:I54,C54)=COUNTA(D54:I54),1,0))</f>
        <v/>
      </c>
    </row>
    <row r="55">
      <c r="B55" s="27" t="n">
        <v>46</v>
      </c>
      <c r="C55" s="12" t="n"/>
      <c r="D55" s="12" t="n"/>
      <c r="E55" s="12" t="n"/>
      <c r="F55" s="12" t="n"/>
      <c r="G55" s="12" t="n"/>
      <c r="H55" s="12" t="n"/>
      <c r="I55" s="12" t="n"/>
      <c r="K55" s="20">
        <f>IF(OR(D55="",E55=""),"",IF(D55=E55,1,0))</f>
        <v/>
      </c>
      <c r="L55" s="20">
        <f>IF(OR(D55="",E55="",$C55=""),"",IF(AND(D55=$C55,E55=$C55),1,0))</f>
        <v/>
      </c>
      <c r="M55" s="20">
        <f>IF(OR(F55="",G55=""),"",IF(F55=G55,1,0))</f>
        <v/>
      </c>
      <c r="N55" s="20">
        <f>IF(OR(F55="",G55="",$C55=""),"",IF(AND(F55=$C55,G55=$C55),1,0))</f>
        <v/>
      </c>
      <c r="O55" s="20">
        <f>IF(OR(H55="",I55=""),"",IF(H55=I55,1,0))</f>
        <v/>
      </c>
      <c r="P55" s="20">
        <f>IF(OR(H55="",I55="",$C55=""),"",IF(AND(H55=$C55,I55=$C55),1,0))</f>
        <v/>
      </c>
      <c r="Q55" s="20">
        <f>IF(COUNTA(D55:I55)&lt;4,"",IF(COUNTIF(D55:I55,D55)=COUNTA(D55:I55),1,0))</f>
        <v/>
      </c>
      <c r="R55" s="20">
        <f>IF(OR(COUNTA(D55:I55)&lt;4,C55=""),"",IF(COUNTIF(D55:I55,C55)=COUNTA(D55:I55),1,0))</f>
        <v/>
      </c>
    </row>
    <row r="56">
      <c r="B56" s="27" t="n">
        <v>47</v>
      </c>
      <c r="C56" s="12" t="n"/>
      <c r="D56" s="12" t="n"/>
      <c r="E56" s="12" t="n"/>
      <c r="F56" s="12" t="n"/>
      <c r="G56" s="12" t="n"/>
      <c r="H56" s="12" t="n"/>
      <c r="I56" s="12" t="n"/>
      <c r="K56" s="20">
        <f>IF(OR(D56="",E56=""),"",IF(D56=E56,1,0))</f>
        <v/>
      </c>
      <c r="L56" s="20">
        <f>IF(OR(D56="",E56="",$C56=""),"",IF(AND(D56=$C56,E56=$C56),1,0))</f>
        <v/>
      </c>
      <c r="M56" s="20">
        <f>IF(OR(F56="",G56=""),"",IF(F56=G56,1,0))</f>
        <v/>
      </c>
      <c r="N56" s="20">
        <f>IF(OR(F56="",G56="",$C56=""),"",IF(AND(F56=$C56,G56=$C56),1,0))</f>
        <v/>
      </c>
      <c r="O56" s="20">
        <f>IF(OR(H56="",I56=""),"",IF(H56=I56,1,0))</f>
        <v/>
      </c>
      <c r="P56" s="20">
        <f>IF(OR(H56="",I56="",$C56=""),"",IF(AND(H56=$C56,I56=$C56),1,0))</f>
        <v/>
      </c>
      <c r="Q56" s="20">
        <f>IF(COUNTA(D56:I56)&lt;4,"",IF(COUNTIF(D56:I56,D56)=COUNTA(D56:I56),1,0))</f>
        <v/>
      </c>
      <c r="R56" s="20">
        <f>IF(OR(COUNTA(D56:I56)&lt;4,C56=""),"",IF(COUNTIF(D56:I56,C56)=COUNTA(D56:I56),1,0))</f>
        <v/>
      </c>
    </row>
    <row r="57">
      <c r="B57" s="27" t="n">
        <v>48</v>
      </c>
      <c r="C57" s="12" t="n"/>
      <c r="D57" s="12" t="n"/>
      <c r="E57" s="12" t="n"/>
      <c r="F57" s="12" t="n"/>
      <c r="G57" s="12" t="n"/>
      <c r="H57" s="12" t="n"/>
      <c r="I57" s="12" t="n"/>
      <c r="K57" s="20">
        <f>IF(OR(D57="",E57=""),"",IF(D57=E57,1,0))</f>
        <v/>
      </c>
      <c r="L57" s="20">
        <f>IF(OR(D57="",E57="",$C57=""),"",IF(AND(D57=$C57,E57=$C57),1,0))</f>
        <v/>
      </c>
      <c r="M57" s="20">
        <f>IF(OR(F57="",G57=""),"",IF(F57=G57,1,0))</f>
        <v/>
      </c>
      <c r="N57" s="20">
        <f>IF(OR(F57="",G57="",$C57=""),"",IF(AND(F57=$C57,G57=$C57),1,0))</f>
        <v/>
      </c>
      <c r="O57" s="20">
        <f>IF(OR(H57="",I57=""),"",IF(H57=I57,1,0))</f>
        <v/>
      </c>
      <c r="P57" s="20">
        <f>IF(OR(H57="",I57="",$C57=""),"",IF(AND(H57=$C57,I57=$C57),1,0))</f>
        <v/>
      </c>
      <c r="Q57" s="20">
        <f>IF(COUNTA(D57:I57)&lt;4,"",IF(COUNTIF(D57:I57,D57)=COUNTA(D57:I57),1,0))</f>
        <v/>
      </c>
      <c r="R57" s="20">
        <f>IF(OR(COUNTA(D57:I57)&lt;4,C57=""),"",IF(COUNTIF(D57:I57,C57)=COUNTA(D57:I57),1,0))</f>
        <v/>
      </c>
    </row>
    <row r="58">
      <c r="B58" s="27" t="n">
        <v>49</v>
      </c>
      <c r="C58" s="12" t="n"/>
      <c r="D58" s="12" t="n"/>
      <c r="E58" s="12" t="n"/>
      <c r="F58" s="12" t="n"/>
      <c r="G58" s="12" t="n"/>
      <c r="H58" s="12" t="n"/>
      <c r="I58" s="12" t="n"/>
      <c r="K58" s="20">
        <f>IF(OR(D58="",E58=""),"",IF(D58=E58,1,0))</f>
        <v/>
      </c>
      <c r="L58" s="20">
        <f>IF(OR(D58="",E58="",$C58=""),"",IF(AND(D58=$C58,E58=$C58),1,0))</f>
        <v/>
      </c>
      <c r="M58" s="20">
        <f>IF(OR(F58="",G58=""),"",IF(F58=G58,1,0))</f>
        <v/>
      </c>
      <c r="N58" s="20">
        <f>IF(OR(F58="",G58="",$C58=""),"",IF(AND(F58=$C58,G58=$C58),1,0))</f>
        <v/>
      </c>
      <c r="O58" s="20">
        <f>IF(OR(H58="",I58=""),"",IF(H58=I58,1,0))</f>
        <v/>
      </c>
      <c r="P58" s="20">
        <f>IF(OR(H58="",I58="",$C58=""),"",IF(AND(H58=$C58,I58=$C58),1,0))</f>
        <v/>
      </c>
      <c r="Q58" s="20">
        <f>IF(COUNTA(D58:I58)&lt;4,"",IF(COUNTIF(D58:I58,D58)=COUNTA(D58:I58),1,0))</f>
        <v/>
      </c>
      <c r="R58" s="20">
        <f>IF(OR(COUNTA(D58:I58)&lt;4,C58=""),"",IF(COUNTIF(D58:I58,C58)=COUNTA(D58:I58),1,0))</f>
        <v/>
      </c>
    </row>
    <row r="59">
      <c r="B59" s="27" t="n">
        <v>50</v>
      </c>
      <c r="C59" s="12" t="n"/>
      <c r="D59" s="12" t="n"/>
      <c r="E59" s="12" t="n"/>
      <c r="F59" s="12" t="n"/>
      <c r="G59" s="12" t="n"/>
      <c r="H59" s="12" t="n"/>
      <c r="I59" s="12" t="n"/>
      <c r="K59" s="20">
        <f>IF(OR(D59="",E59=""),"",IF(D59=E59,1,0))</f>
        <v/>
      </c>
      <c r="L59" s="20">
        <f>IF(OR(D59="",E59="",$C59=""),"",IF(AND(D59=$C59,E59=$C59),1,0))</f>
        <v/>
      </c>
      <c r="M59" s="20">
        <f>IF(OR(F59="",G59=""),"",IF(F59=G59,1,0))</f>
        <v/>
      </c>
      <c r="N59" s="20">
        <f>IF(OR(F59="",G59="",$C59=""),"",IF(AND(F59=$C59,G59=$C59),1,0))</f>
        <v/>
      </c>
      <c r="O59" s="20">
        <f>IF(OR(H59="",I59=""),"",IF(H59=I59,1,0))</f>
        <v/>
      </c>
      <c r="P59" s="20">
        <f>IF(OR(H59="",I59="",$C59=""),"",IF(AND(H59=$C59,I59=$C59),1,0))</f>
        <v/>
      </c>
      <c r="Q59" s="20">
        <f>IF(COUNTA(D59:I59)&lt;4,"",IF(COUNTIF(D59:I59,D59)=COUNTA(D59:I59),1,0))</f>
        <v/>
      </c>
      <c r="R59" s="20">
        <f>IF(OR(COUNTA(D59:I59)&lt;4,C59=""),"",IF(COUNTIF(D59:I59,C59)=COUNTA(D59:I59),1,0))</f>
        <v/>
      </c>
    </row>
    <row r="61">
      <c r="B61" s="17" t="inlineStr">
        <is>
          <t>© SKILLAGILITY · Operational Excellence training · skillagility.com</t>
        </is>
      </c>
    </row>
  </sheetData>
  <mergeCells count="6">
    <mergeCell ref="D8:E8"/>
    <mergeCell ref="K8:R8"/>
    <mergeCell ref="T17:Z20"/>
    <mergeCell ref="H8:I8"/>
    <mergeCell ref="X15:Z15"/>
    <mergeCell ref="F8:G8"/>
  </mergeCells>
  <conditionalFormatting sqref="K10:K59">
    <cfRule type="cellIs" priority="1" operator="equal" dxfId="0">
      <formula>0</formula>
    </cfRule>
  </conditionalFormatting>
  <conditionalFormatting sqref="L10:L59">
    <cfRule type="cellIs" priority="2" operator="equal" dxfId="0">
      <formula>0</formula>
    </cfRule>
  </conditionalFormatting>
  <conditionalFormatting sqref="M10:M59">
    <cfRule type="cellIs" priority="3" operator="equal" dxfId="0">
      <formula>0</formula>
    </cfRule>
  </conditionalFormatting>
  <conditionalFormatting sqref="N10:N59">
    <cfRule type="cellIs" priority="4" operator="equal" dxfId="0">
      <formula>0</formula>
    </cfRule>
  </conditionalFormatting>
  <conditionalFormatting sqref="O10:O59">
    <cfRule type="cellIs" priority="5" operator="equal" dxfId="0">
      <formula>0</formula>
    </cfRule>
  </conditionalFormatting>
  <conditionalFormatting sqref="P10:P59">
    <cfRule type="cellIs" priority="6" operator="equal" dxfId="0">
      <formula>0</formula>
    </cfRule>
  </conditionalFormatting>
  <conditionalFormatting sqref="Q10:Q59">
    <cfRule type="cellIs" priority="7" operator="equal" dxfId="0">
      <formula>0</formula>
    </cfRule>
  </conditionalFormatting>
  <conditionalFormatting sqref="R10:R59">
    <cfRule type="cellIs" priority="8" operator="equal" dxfId="0">
      <formula>0</formula>
    </cfRule>
  </conditionalFormatting>
  <conditionalFormatting sqref="D10:I59">
    <cfRule type="expression" priority="9" dxfId="0">
      <formula>AND(D10&lt;&gt;"",$C10&lt;&gt;"",D10&lt;&gt;$C10)</formula>
    </cfRule>
  </conditionalFormatting>
  <conditionalFormatting sqref="X15">
    <cfRule type="expression" priority="10" dxfId="1">
      <formula>X15="acceptable"</formula>
    </cfRule>
    <cfRule type="expression" priority="11" dxfId="2">
      <formula>X15="conditionally acceptable"</formula>
    </cfRule>
    <cfRule type="expression" priority="12" dxfId="3">
      <formula>X15="not acceptable"</formula>
    </cfRule>
  </conditionalFormatting>
  <dataValidations count="1">
    <dataValidation sqref="C10:I59" showDropDown="0" showInputMessage="0" showErrorMessage="0" allowBlank="1" type="list">
      <formula1>=$D$5:$D$6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SKILLAGILITY</dc:creator>
  <dc:title xmlns:dc="http://purl.org/dc/elements/1.1/">Attribute Agreement Analysis</dc:title>
  <dcterms:created xmlns:dcterms="http://purl.org/dc/terms/" xmlns:xsi="http://www.w3.org/2001/XMLSchema-instance" xsi:type="dcterms:W3CDTF">2026-10-11T16:11:26Z</dcterms:created>
  <dcterms:modified xmlns:dcterms="http://purl.org/dc/terms/" xmlns:xsi="http://www.w3.org/2001/XMLSchema-instance" xsi:type="dcterms:W3CDTF">2026-10-11T16:11:26Z</dcterms:modified>
  <cp:lastModifiedBy>SKILLAGILITY</cp:lastModifiedBy>
</cp:coreProperties>
</file>